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wb.ad.worldbank.org\UFS$\WB205820\RedirectedFolders\Documents\"/>
    </mc:Choice>
  </mc:AlternateContent>
  <bookViews>
    <workbookView xWindow="0" yWindow="0" windowWidth="28800" windowHeight="12435"/>
  </bookViews>
  <sheets>
    <sheet name="Tabelle1" sheetId="1" r:id="rId1"/>
    <sheet name="Tabelle2" sheetId="2" r:id="rId2"/>
    <sheet name="Tabelle3" sheetId="3" r:id="rId3"/>
  </sheets>
  <externalReferences>
    <externalReference r:id="rId4"/>
  </externalReferences>
  <calcPr calcId="152511"/>
</workbook>
</file>

<file path=xl/calcChain.xml><?xml version="1.0" encoding="utf-8"?>
<calcChain xmlns="http://schemas.openxmlformats.org/spreadsheetml/2006/main">
  <c r="N315" i="1" l="1"/>
  <c r="M315" i="1"/>
  <c r="L315" i="1"/>
  <c r="N314" i="1"/>
  <c r="M314" i="1"/>
  <c r="L314" i="1"/>
  <c r="N313" i="1"/>
  <c r="M313" i="1"/>
  <c r="L313" i="1"/>
  <c r="N312" i="1"/>
  <c r="M312" i="1"/>
  <c r="L312" i="1"/>
  <c r="N311" i="1"/>
  <c r="M311" i="1"/>
  <c r="L311" i="1"/>
  <c r="N310" i="1"/>
  <c r="M310" i="1"/>
  <c r="L310" i="1"/>
  <c r="N309" i="1"/>
  <c r="M309" i="1"/>
  <c r="L309" i="1"/>
  <c r="N308" i="1"/>
  <c r="M308" i="1"/>
  <c r="L308" i="1"/>
  <c r="N307" i="1"/>
  <c r="M307" i="1"/>
  <c r="L307" i="1"/>
  <c r="N306" i="1"/>
  <c r="M306" i="1"/>
  <c r="L306" i="1"/>
  <c r="N305" i="1"/>
  <c r="M305" i="1"/>
  <c r="L305" i="1"/>
  <c r="N304" i="1"/>
  <c r="M304" i="1"/>
  <c r="L304" i="1"/>
  <c r="N303" i="1"/>
  <c r="M303" i="1"/>
  <c r="L303" i="1"/>
  <c r="N302" i="1"/>
  <c r="M302" i="1"/>
  <c r="L302" i="1"/>
  <c r="N301" i="1"/>
  <c r="M301" i="1"/>
  <c r="L301" i="1"/>
  <c r="N300" i="1"/>
  <c r="M300" i="1"/>
  <c r="L300" i="1"/>
  <c r="N299" i="1"/>
  <c r="M299" i="1"/>
  <c r="L299" i="1"/>
  <c r="R298" i="1"/>
  <c r="Q298" i="1"/>
  <c r="P298" i="1"/>
  <c r="O298" i="1"/>
  <c r="N298" i="1"/>
  <c r="M298" i="1"/>
  <c r="L298" i="1"/>
  <c r="R297" i="1"/>
  <c r="Q297" i="1"/>
  <c r="P297" i="1"/>
  <c r="O297" i="1"/>
  <c r="N297" i="1"/>
  <c r="M297" i="1"/>
  <c r="L297" i="1"/>
  <c r="R296" i="1"/>
  <c r="Q296" i="1"/>
  <c r="P296" i="1"/>
  <c r="O296" i="1"/>
  <c r="N296" i="1"/>
  <c r="M296" i="1"/>
  <c r="L296" i="1"/>
  <c r="R295" i="1"/>
  <c r="Q295" i="1"/>
  <c r="P295" i="1"/>
  <c r="O295" i="1"/>
  <c r="N295" i="1"/>
  <c r="M295" i="1"/>
  <c r="L295" i="1"/>
  <c r="R294" i="1"/>
  <c r="Q294" i="1"/>
  <c r="P294" i="1"/>
  <c r="O294" i="1"/>
  <c r="N294" i="1"/>
  <c r="M294" i="1"/>
  <c r="L294" i="1"/>
  <c r="R293" i="1"/>
  <c r="Q293" i="1"/>
  <c r="P293" i="1"/>
  <c r="O293" i="1"/>
  <c r="N293" i="1"/>
  <c r="M293" i="1"/>
  <c r="L293" i="1"/>
  <c r="R292" i="1"/>
  <c r="Q292" i="1"/>
  <c r="P292" i="1"/>
  <c r="O292" i="1"/>
  <c r="N292" i="1"/>
  <c r="M292" i="1"/>
  <c r="L292" i="1"/>
  <c r="R291" i="1"/>
  <c r="Q291" i="1"/>
  <c r="P291" i="1"/>
  <c r="O291" i="1"/>
  <c r="N291" i="1"/>
  <c r="M291" i="1"/>
  <c r="L291" i="1"/>
  <c r="R290" i="1"/>
  <c r="Q290" i="1"/>
  <c r="P290" i="1"/>
  <c r="O290" i="1"/>
  <c r="N290" i="1"/>
  <c r="M290" i="1"/>
  <c r="L290" i="1"/>
  <c r="R289" i="1"/>
  <c r="Q289" i="1"/>
  <c r="P289" i="1"/>
  <c r="O289" i="1"/>
  <c r="N289" i="1"/>
  <c r="M289" i="1"/>
  <c r="L289" i="1"/>
  <c r="R288" i="1"/>
  <c r="Q288" i="1"/>
  <c r="P288" i="1"/>
  <c r="O288" i="1"/>
  <c r="N288" i="1"/>
  <c r="M288" i="1"/>
  <c r="L288" i="1"/>
  <c r="R287" i="1"/>
  <c r="Q287" i="1"/>
  <c r="P287" i="1"/>
  <c r="O287" i="1"/>
  <c r="N287" i="1"/>
  <c r="M287" i="1"/>
  <c r="L287" i="1"/>
  <c r="R286" i="1"/>
  <c r="Q286" i="1"/>
  <c r="P286" i="1"/>
  <c r="O286" i="1"/>
  <c r="N286" i="1"/>
  <c r="M286" i="1"/>
  <c r="L286" i="1"/>
  <c r="R285" i="1"/>
  <c r="Q285" i="1"/>
  <c r="P285" i="1"/>
  <c r="O285" i="1"/>
  <c r="N285" i="1"/>
  <c r="M285" i="1"/>
  <c r="L285" i="1"/>
  <c r="R284" i="1"/>
  <c r="Q284" i="1"/>
  <c r="P284" i="1"/>
  <c r="O284" i="1"/>
  <c r="N284" i="1"/>
  <c r="M284" i="1"/>
  <c r="L284" i="1"/>
  <c r="R283" i="1"/>
  <c r="Q283" i="1"/>
  <c r="P283" i="1"/>
  <c r="O283" i="1"/>
  <c r="N283" i="1"/>
  <c r="M283" i="1"/>
  <c r="L283" i="1"/>
  <c r="R282" i="1"/>
  <c r="Q282" i="1"/>
  <c r="P282" i="1"/>
  <c r="O282" i="1"/>
  <c r="N282" i="1"/>
  <c r="M282" i="1"/>
  <c r="L282" i="1"/>
  <c r="R281" i="1"/>
  <c r="Q281" i="1"/>
  <c r="P281" i="1"/>
  <c r="O281" i="1"/>
  <c r="N281" i="1"/>
  <c r="M281" i="1"/>
  <c r="L281" i="1"/>
  <c r="R280" i="1"/>
  <c r="Q280" i="1"/>
  <c r="P280" i="1"/>
  <c r="O280" i="1"/>
  <c r="N280" i="1"/>
  <c r="M280" i="1"/>
  <c r="L280" i="1"/>
  <c r="R279" i="1"/>
  <c r="Q279" i="1"/>
  <c r="P279" i="1"/>
  <c r="O279" i="1"/>
  <c r="N279" i="1"/>
  <c r="M279" i="1"/>
  <c r="L279" i="1"/>
  <c r="R278" i="1"/>
  <c r="Q278" i="1"/>
  <c r="P278" i="1"/>
  <c r="O278" i="1"/>
  <c r="N278" i="1"/>
  <c r="M278" i="1"/>
  <c r="L278" i="1"/>
  <c r="R277" i="1"/>
  <c r="Q277" i="1"/>
  <c r="P277" i="1"/>
  <c r="O277" i="1"/>
  <c r="N277" i="1"/>
  <c r="M277" i="1"/>
  <c r="L277" i="1"/>
  <c r="R276" i="1"/>
  <c r="Q276" i="1"/>
  <c r="P276" i="1"/>
  <c r="O276" i="1"/>
  <c r="N276" i="1"/>
  <c r="M276" i="1"/>
  <c r="L276" i="1"/>
  <c r="R275" i="1"/>
  <c r="Q275" i="1"/>
  <c r="P275" i="1"/>
  <c r="O275" i="1"/>
  <c r="N275" i="1"/>
  <c r="M275" i="1"/>
  <c r="L275" i="1"/>
  <c r="R274" i="1"/>
  <c r="Q274" i="1"/>
  <c r="P274" i="1"/>
  <c r="O274" i="1"/>
  <c r="N274" i="1"/>
  <c r="M274" i="1"/>
  <c r="L274" i="1"/>
  <c r="R273" i="1"/>
  <c r="Q273" i="1"/>
  <c r="P273" i="1"/>
  <c r="O273" i="1"/>
  <c r="N273" i="1"/>
  <c r="M273" i="1"/>
  <c r="L273" i="1"/>
  <c r="R272" i="1"/>
  <c r="Q272" i="1"/>
  <c r="P272" i="1"/>
  <c r="O272" i="1"/>
  <c r="N272" i="1"/>
  <c r="M272" i="1"/>
  <c r="L272" i="1"/>
  <c r="R271" i="1"/>
  <c r="Q271" i="1"/>
  <c r="P271" i="1"/>
  <c r="O271" i="1"/>
  <c r="N271" i="1"/>
  <c r="M271" i="1"/>
  <c r="L271" i="1"/>
  <c r="R270" i="1"/>
  <c r="Q270" i="1"/>
  <c r="P270" i="1"/>
  <c r="O270" i="1"/>
  <c r="N270" i="1"/>
  <c r="M270" i="1"/>
  <c r="L270" i="1"/>
  <c r="R269" i="1"/>
  <c r="Q269" i="1"/>
  <c r="P269" i="1"/>
  <c r="O269" i="1"/>
  <c r="N269" i="1"/>
  <c r="M269" i="1"/>
  <c r="L269" i="1"/>
  <c r="R268" i="1"/>
  <c r="Q268" i="1"/>
  <c r="P268" i="1"/>
  <c r="O268" i="1"/>
  <c r="N268" i="1"/>
  <c r="M268" i="1"/>
  <c r="L268" i="1"/>
  <c r="R267" i="1"/>
  <c r="Q267" i="1"/>
  <c r="P267" i="1"/>
  <c r="O267" i="1"/>
  <c r="N267" i="1"/>
  <c r="M267" i="1"/>
  <c r="L267" i="1"/>
  <c r="R266" i="1"/>
  <c r="Q266" i="1"/>
  <c r="P266" i="1"/>
  <c r="O266" i="1"/>
  <c r="N266" i="1"/>
  <c r="M266" i="1"/>
  <c r="L266" i="1"/>
  <c r="R265" i="1"/>
  <c r="Q265" i="1"/>
  <c r="P265" i="1"/>
  <c r="O265" i="1"/>
  <c r="N265" i="1"/>
  <c r="M265" i="1"/>
  <c r="L265" i="1"/>
  <c r="R264" i="1"/>
  <c r="Q264" i="1"/>
  <c r="P264" i="1"/>
  <c r="O264" i="1"/>
  <c r="N264" i="1"/>
  <c r="M264" i="1"/>
  <c r="L264" i="1"/>
  <c r="R263" i="1"/>
  <c r="Q263" i="1"/>
  <c r="P263" i="1"/>
  <c r="O263" i="1"/>
  <c r="N263" i="1"/>
  <c r="M263" i="1"/>
  <c r="L263" i="1"/>
  <c r="R262" i="1"/>
  <c r="Q262" i="1"/>
  <c r="P262" i="1"/>
  <c r="O262" i="1"/>
  <c r="N262" i="1"/>
  <c r="M262" i="1"/>
  <c r="L262" i="1"/>
  <c r="R261" i="1"/>
  <c r="Q261" i="1"/>
  <c r="P261" i="1"/>
  <c r="O261" i="1"/>
  <c r="N261" i="1"/>
  <c r="M261" i="1"/>
  <c r="L261" i="1"/>
  <c r="R260" i="1"/>
  <c r="Q260" i="1"/>
  <c r="P260" i="1"/>
  <c r="O260" i="1"/>
  <c r="N260" i="1"/>
  <c r="M260" i="1"/>
  <c r="L260" i="1"/>
  <c r="R259" i="1"/>
  <c r="Q259" i="1"/>
  <c r="P259" i="1"/>
  <c r="O259" i="1"/>
  <c r="N259" i="1"/>
  <c r="M259" i="1"/>
  <c r="L259" i="1"/>
  <c r="R258" i="1"/>
  <c r="Q258" i="1"/>
  <c r="P258" i="1"/>
  <c r="O258" i="1"/>
  <c r="N258" i="1"/>
  <c r="M258" i="1"/>
  <c r="L258" i="1"/>
  <c r="R257" i="1"/>
  <c r="Q257" i="1"/>
  <c r="P257" i="1"/>
  <c r="O257" i="1"/>
  <c r="N257" i="1"/>
  <c r="M257" i="1"/>
  <c r="L257" i="1"/>
  <c r="R256" i="1"/>
  <c r="Q256" i="1"/>
  <c r="P256" i="1"/>
  <c r="O256" i="1"/>
  <c r="N256" i="1"/>
  <c r="M256" i="1"/>
  <c r="L256" i="1"/>
  <c r="R255" i="1"/>
  <c r="Q255" i="1"/>
  <c r="P255" i="1"/>
  <c r="O255" i="1"/>
  <c r="N255" i="1"/>
  <c r="M255" i="1"/>
  <c r="L255" i="1"/>
  <c r="R254" i="1"/>
  <c r="Q254" i="1"/>
  <c r="P254" i="1"/>
  <c r="O254" i="1"/>
  <c r="N254" i="1"/>
  <c r="M254" i="1"/>
  <c r="L254" i="1"/>
  <c r="R253" i="1"/>
  <c r="Q253" i="1"/>
  <c r="P253" i="1"/>
  <c r="O253" i="1"/>
  <c r="N253" i="1"/>
  <c r="M253" i="1"/>
  <c r="L253" i="1"/>
  <c r="R252" i="1"/>
  <c r="Q252" i="1"/>
  <c r="P252" i="1"/>
  <c r="O252" i="1"/>
  <c r="N252" i="1"/>
  <c r="M252" i="1"/>
  <c r="L252" i="1"/>
  <c r="R251" i="1"/>
  <c r="Q251" i="1"/>
  <c r="P251" i="1"/>
  <c r="O251" i="1"/>
  <c r="N251" i="1"/>
  <c r="M251" i="1"/>
  <c r="L251" i="1"/>
  <c r="R250" i="1"/>
  <c r="Q250" i="1"/>
  <c r="P250" i="1"/>
  <c r="O250" i="1"/>
  <c r="N250" i="1"/>
  <c r="M250" i="1"/>
  <c r="L250" i="1"/>
  <c r="R249" i="1"/>
  <c r="Q249" i="1"/>
  <c r="P249" i="1"/>
  <c r="O249" i="1"/>
  <c r="N249" i="1"/>
  <c r="M249" i="1"/>
  <c r="L249" i="1"/>
  <c r="R248" i="1"/>
  <c r="Q248" i="1"/>
  <c r="P248" i="1"/>
  <c r="O248" i="1"/>
  <c r="N248" i="1"/>
  <c r="M248" i="1"/>
  <c r="L248" i="1"/>
  <c r="R247" i="1"/>
  <c r="Q247" i="1"/>
  <c r="P247" i="1"/>
  <c r="O247" i="1"/>
  <c r="N247" i="1"/>
  <c r="M247" i="1"/>
  <c r="L247" i="1"/>
  <c r="R246" i="1"/>
  <c r="Q246" i="1"/>
  <c r="P246" i="1"/>
  <c r="O246" i="1"/>
  <c r="N246" i="1"/>
  <c r="M246" i="1"/>
  <c r="L246" i="1"/>
  <c r="R245" i="1"/>
  <c r="Q245" i="1"/>
  <c r="P245" i="1"/>
  <c r="O245" i="1"/>
  <c r="N245" i="1"/>
  <c r="M245" i="1"/>
  <c r="L245" i="1"/>
  <c r="R244" i="1"/>
  <c r="Q244" i="1"/>
  <c r="P244" i="1"/>
  <c r="O244" i="1"/>
  <c r="N244" i="1"/>
  <c r="M244" i="1"/>
  <c r="L244" i="1"/>
  <c r="R243" i="1"/>
  <c r="Q243" i="1"/>
  <c r="P243" i="1"/>
  <c r="O243" i="1"/>
  <c r="N243" i="1"/>
  <c r="M243" i="1"/>
  <c r="L243" i="1"/>
  <c r="R242" i="1"/>
  <c r="Q242" i="1"/>
  <c r="P242" i="1"/>
  <c r="O242" i="1"/>
  <c r="N242" i="1"/>
  <c r="M242" i="1"/>
  <c r="L242" i="1"/>
  <c r="R241" i="1"/>
  <c r="Q241" i="1"/>
  <c r="P241" i="1"/>
  <c r="O241" i="1"/>
  <c r="N241" i="1"/>
  <c r="M241" i="1"/>
  <c r="L241" i="1"/>
  <c r="R240" i="1"/>
  <c r="Q240" i="1"/>
  <c r="P240" i="1"/>
  <c r="O240" i="1"/>
  <c r="N240" i="1"/>
  <c r="M240" i="1"/>
  <c r="L240" i="1"/>
  <c r="R239" i="1"/>
  <c r="Q239" i="1"/>
  <c r="P239" i="1"/>
  <c r="O239" i="1"/>
  <c r="N239" i="1"/>
  <c r="M239" i="1"/>
  <c r="L239" i="1"/>
  <c r="R238" i="1"/>
  <c r="Q238" i="1"/>
  <c r="P238" i="1"/>
  <c r="O238" i="1"/>
  <c r="N238" i="1"/>
  <c r="M238" i="1"/>
  <c r="L238" i="1"/>
  <c r="R237" i="1"/>
  <c r="Q237" i="1"/>
  <c r="P237" i="1"/>
  <c r="O237" i="1"/>
  <c r="N237" i="1"/>
  <c r="M237" i="1"/>
  <c r="L237" i="1"/>
  <c r="R236" i="1"/>
  <c r="Q236" i="1"/>
  <c r="P236" i="1"/>
  <c r="O236" i="1"/>
  <c r="N236" i="1"/>
  <c r="M236" i="1"/>
  <c r="L236" i="1"/>
  <c r="R235" i="1"/>
  <c r="Q235" i="1"/>
  <c r="P235" i="1"/>
  <c r="O235" i="1"/>
  <c r="N235" i="1"/>
  <c r="M235" i="1"/>
  <c r="L235" i="1"/>
  <c r="R234" i="1"/>
  <c r="Q234" i="1"/>
  <c r="P234" i="1"/>
  <c r="O234" i="1"/>
  <c r="N234" i="1"/>
  <c r="M234" i="1"/>
  <c r="L234" i="1"/>
  <c r="R233" i="1"/>
  <c r="Q233" i="1"/>
  <c r="P233" i="1"/>
  <c r="O233" i="1"/>
  <c r="N233" i="1"/>
  <c r="M233" i="1"/>
  <c r="L233" i="1"/>
  <c r="R232" i="1"/>
  <c r="Q232" i="1"/>
  <c r="P232" i="1"/>
  <c r="O232" i="1"/>
  <c r="N232" i="1"/>
  <c r="M232" i="1"/>
  <c r="L232" i="1"/>
  <c r="R231" i="1"/>
  <c r="Q231" i="1"/>
  <c r="P231" i="1"/>
  <c r="O231" i="1"/>
  <c r="N231" i="1"/>
  <c r="M231" i="1"/>
  <c r="L231" i="1"/>
  <c r="R230" i="1"/>
  <c r="Q230" i="1"/>
  <c r="P230" i="1"/>
  <c r="O230" i="1"/>
  <c r="N230" i="1"/>
  <c r="M230" i="1"/>
  <c r="L230" i="1"/>
  <c r="R229" i="1"/>
  <c r="Q229" i="1"/>
  <c r="P229" i="1"/>
  <c r="O229" i="1"/>
  <c r="N229" i="1"/>
  <c r="M229" i="1"/>
  <c r="L229" i="1"/>
  <c r="R228" i="1"/>
  <c r="Q228" i="1"/>
  <c r="P228" i="1"/>
  <c r="O228" i="1"/>
  <c r="N228" i="1"/>
  <c r="M228" i="1"/>
  <c r="L228" i="1"/>
  <c r="R227" i="1"/>
  <c r="Q227" i="1"/>
  <c r="P227" i="1"/>
  <c r="O227" i="1"/>
  <c r="N227" i="1"/>
  <c r="M227" i="1"/>
  <c r="L227" i="1"/>
  <c r="R226" i="1"/>
  <c r="Q226" i="1"/>
  <c r="P226" i="1"/>
  <c r="O226" i="1"/>
  <c r="N226" i="1"/>
  <c r="M226" i="1"/>
  <c r="L226" i="1"/>
  <c r="R225" i="1"/>
  <c r="Q225" i="1"/>
  <c r="P225" i="1"/>
  <c r="O225" i="1"/>
  <c r="N225" i="1"/>
  <c r="M225" i="1"/>
  <c r="L225" i="1"/>
  <c r="R224" i="1"/>
  <c r="Q224" i="1"/>
  <c r="P224" i="1"/>
  <c r="O224" i="1"/>
  <c r="N224" i="1"/>
  <c r="M224" i="1"/>
  <c r="L224" i="1"/>
  <c r="R223" i="1"/>
  <c r="Q223" i="1"/>
  <c r="P223" i="1"/>
  <c r="O223" i="1"/>
  <c r="N223" i="1"/>
  <c r="M223" i="1"/>
  <c r="L223" i="1"/>
  <c r="R222" i="1"/>
  <c r="Q222" i="1"/>
  <c r="P222" i="1"/>
  <c r="O222" i="1"/>
  <c r="N222" i="1"/>
  <c r="M222" i="1"/>
  <c r="L222" i="1"/>
  <c r="R221" i="1"/>
  <c r="Q221" i="1"/>
  <c r="P221" i="1"/>
  <c r="O221" i="1"/>
  <c r="N221" i="1"/>
  <c r="M221" i="1"/>
  <c r="L221" i="1"/>
  <c r="R220" i="1"/>
  <c r="Q220" i="1"/>
  <c r="P220" i="1"/>
  <c r="O220" i="1"/>
  <c r="N220" i="1"/>
  <c r="M220" i="1"/>
  <c r="L220" i="1"/>
  <c r="R219" i="1"/>
  <c r="Q219" i="1"/>
  <c r="P219" i="1"/>
  <c r="O219" i="1"/>
  <c r="N219" i="1"/>
  <c r="M219" i="1"/>
  <c r="L219" i="1"/>
  <c r="R218" i="1"/>
  <c r="Q218" i="1"/>
  <c r="P218" i="1"/>
  <c r="O218" i="1"/>
  <c r="N218" i="1"/>
  <c r="M218" i="1"/>
  <c r="L218" i="1"/>
  <c r="R217" i="1"/>
  <c r="Q217" i="1"/>
  <c r="P217" i="1"/>
  <c r="O217" i="1"/>
  <c r="N217" i="1"/>
  <c r="M217" i="1"/>
  <c r="L217" i="1"/>
  <c r="R216" i="1"/>
  <c r="Q216" i="1"/>
  <c r="P216" i="1"/>
  <c r="O216" i="1"/>
  <c r="N216" i="1"/>
  <c r="M216" i="1"/>
  <c r="L216" i="1"/>
  <c r="R215" i="1"/>
  <c r="Q215" i="1"/>
  <c r="P215" i="1"/>
  <c r="O215" i="1"/>
  <c r="N215" i="1"/>
  <c r="M215" i="1"/>
  <c r="L215" i="1"/>
  <c r="R214" i="1"/>
  <c r="Q214" i="1"/>
  <c r="P214" i="1"/>
  <c r="O214" i="1"/>
  <c r="N214" i="1"/>
  <c r="M214" i="1"/>
  <c r="L214" i="1"/>
  <c r="R213" i="1"/>
  <c r="Q213" i="1"/>
  <c r="P213" i="1"/>
  <c r="O213" i="1"/>
  <c r="N213" i="1"/>
  <c r="M213" i="1"/>
  <c r="L213" i="1"/>
  <c r="R212" i="1"/>
  <c r="Q212" i="1"/>
  <c r="P212" i="1"/>
  <c r="O212" i="1"/>
  <c r="N212" i="1"/>
  <c r="M212" i="1"/>
  <c r="L212" i="1"/>
  <c r="R211" i="1"/>
  <c r="Q211" i="1"/>
  <c r="P211" i="1"/>
  <c r="O211" i="1"/>
  <c r="N211" i="1"/>
  <c r="M211" i="1"/>
  <c r="L211" i="1"/>
  <c r="R210" i="1"/>
  <c r="Q210" i="1"/>
  <c r="P210" i="1"/>
  <c r="O210" i="1"/>
  <c r="N210" i="1"/>
  <c r="M210" i="1"/>
  <c r="L210" i="1"/>
  <c r="R209" i="1"/>
  <c r="Q209" i="1"/>
  <c r="P209" i="1"/>
  <c r="O209" i="1"/>
  <c r="N209" i="1"/>
  <c r="M209" i="1"/>
  <c r="L209" i="1"/>
  <c r="R208" i="1"/>
  <c r="Q208" i="1"/>
  <c r="P208" i="1"/>
  <c r="O208" i="1"/>
  <c r="N208" i="1"/>
  <c r="M208" i="1"/>
  <c r="L208" i="1"/>
  <c r="R207" i="1"/>
  <c r="Q207" i="1"/>
  <c r="P207" i="1"/>
  <c r="O207" i="1"/>
  <c r="N207" i="1"/>
  <c r="M207" i="1"/>
  <c r="L207" i="1"/>
  <c r="R206" i="1"/>
  <c r="Q206" i="1"/>
  <c r="P206" i="1"/>
  <c r="O206" i="1"/>
  <c r="N206" i="1"/>
  <c r="M206" i="1"/>
  <c r="L206" i="1"/>
  <c r="R205" i="1"/>
  <c r="Q205" i="1"/>
  <c r="P205" i="1"/>
  <c r="O205" i="1"/>
  <c r="N205" i="1"/>
  <c r="M205" i="1"/>
  <c r="L205" i="1"/>
  <c r="R204" i="1"/>
  <c r="Q204" i="1"/>
  <c r="P204" i="1"/>
  <c r="O204" i="1"/>
  <c r="N204" i="1"/>
  <c r="M204" i="1"/>
  <c r="L204" i="1"/>
  <c r="R203" i="1"/>
  <c r="Q203" i="1"/>
  <c r="P203" i="1"/>
  <c r="O203" i="1"/>
  <c r="N203" i="1"/>
  <c r="M203" i="1"/>
  <c r="L203" i="1"/>
  <c r="R202" i="1"/>
  <c r="Q202" i="1"/>
  <c r="P202" i="1"/>
  <c r="O202" i="1"/>
  <c r="N202" i="1"/>
  <c r="M202" i="1"/>
  <c r="L202" i="1"/>
  <c r="R201" i="1"/>
  <c r="Q201" i="1"/>
  <c r="P201" i="1"/>
  <c r="O201" i="1"/>
  <c r="N201" i="1"/>
  <c r="M201" i="1"/>
  <c r="L201" i="1"/>
  <c r="R200" i="1"/>
  <c r="Q200" i="1"/>
  <c r="P200" i="1"/>
  <c r="O200" i="1"/>
  <c r="N200" i="1"/>
  <c r="M200" i="1"/>
  <c r="L200" i="1"/>
  <c r="R199" i="1"/>
  <c r="Q199" i="1"/>
  <c r="P199" i="1"/>
  <c r="O199" i="1"/>
  <c r="N199" i="1"/>
  <c r="M199" i="1"/>
  <c r="L199" i="1"/>
  <c r="R198" i="1"/>
  <c r="Q198" i="1"/>
  <c r="P198" i="1"/>
  <c r="O198" i="1"/>
  <c r="N198" i="1"/>
  <c r="M198" i="1"/>
  <c r="L198" i="1"/>
  <c r="R197" i="1"/>
  <c r="Q197" i="1"/>
  <c r="P197" i="1"/>
  <c r="O197" i="1"/>
  <c r="N197" i="1"/>
  <c r="M197" i="1"/>
  <c r="L197" i="1"/>
  <c r="R196" i="1"/>
  <c r="Q196" i="1"/>
  <c r="P196" i="1"/>
  <c r="O196" i="1"/>
  <c r="N196" i="1"/>
  <c r="M196" i="1"/>
  <c r="L196" i="1"/>
  <c r="R195" i="1"/>
  <c r="Q195" i="1"/>
  <c r="P195" i="1"/>
  <c r="O195" i="1"/>
  <c r="N195" i="1"/>
  <c r="M195" i="1"/>
  <c r="L195" i="1"/>
  <c r="R194" i="1"/>
  <c r="Q194" i="1"/>
  <c r="P194" i="1"/>
  <c r="O194" i="1"/>
  <c r="N194" i="1"/>
  <c r="M194" i="1"/>
  <c r="L194" i="1"/>
  <c r="R193" i="1"/>
  <c r="Q193" i="1"/>
  <c r="P193" i="1"/>
  <c r="O193" i="1"/>
  <c r="N193" i="1"/>
  <c r="M193" i="1"/>
  <c r="L193" i="1"/>
  <c r="R192" i="1"/>
  <c r="Q192" i="1"/>
  <c r="P192" i="1"/>
  <c r="O192" i="1"/>
  <c r="N192" i="1"/>
  <c r="M192" i="1"/>
  <c r="L192" i="1"/>
  <c r="R191" i="1"/>
  <c r="Q191" i="1"/>
  <c r="P191" i="1"/>
  <c r="O191" i="1"/>
  <c r="N191" i="1"/>
  <c r="M191" i="1"/>
  <c r="L191" i="1"/>
  <c r="R190" i="1"/>
  <c r="Q190" i="1"/>
  <c r="P190" i="1"/>
  <c r="O190" i="1"/>
  <c r="N190" i="1"/>
  <c r="M190" i="1"/>
  <c r="L190" i="1"/>
  <c r="R189" i="1"/>
  <c r="Q189" i="1"/>
  <c r="P189" i="1"/>
  <c r="O189" i="1"/>
  <c r="N189" i="1"/>
  <c r="M189" i="1"/>
  <c r="L189" i="1"/>
  <c r="R188" i="1"/>
  <c r="Q188" i="1"/>
  <c r="P188" i="1"/>
  <c r="O188" i="1"/>
  <c r="N188" i="1"/>
  <c r="M188" i="1"/>
  <c r="L188" i="1"/>
  <c r="R187" i="1"/>
  <c r="Q187" i="1"/>
  <c r="P187" i="1"/>
  <c r="O187" i="1"/>
  <c r="N187" i="1"/>
  <c r="M187" i="1"/>
  <c r="L187" i="1"/>
  <c r="R186" i="1"/>
  <c r="Q186" i="1"/>
  <c r="P186" i="1"/>
  <c r="O186" i="1"/>
  <c r="N186" i="1"/>
  <c r="M186" i="1"/>
  <c r="L186" i="1"/>
  <c r="R185" i="1"/>
  <c r="Q185" i="1"/>
  <c r="P185" i="1"/>
  <c r="O185" i="1"/>
  <c r="N185" i="1"/>
  <c r="M185" i="1"/>
  <c r="L185" i="1"/>
  <c r="R184" i="1"/>
  <c r="Q184" i="1"/>
  <c r="P184" i="1"/>
  <c r="O184" i="1"/>
  <c r="N184" i="1"/>
  <c r="M184" i="1"/>
  <c r="L184" i="1"/>
  <c r="R183" i="1"/>
  <c r="Q183" i="1"/>
  <c r="P183" i="1"/>
  <c r="O183" i="1"/>
  <c r="N183" i="1"/>
  <c r="M183" i="1"/>
  <c r="L183" i="1"/>
  <c r="R182" i="1"/>
  <c r="Q182" i="1"/>
  <c r="P182" i="1"/>
  <c r="O182" i="1"/>
  <c r="N182" i="1"/>
  <c r="M182" i="1"/>
  <c r="L182" i="1"/>
  <c r="R181" i="1"/>
  <c r="Q181" i="1"/>
  <c r="P181" i="1"/>
  <c r="O181" i="1"/>
  <c r="N181" i="1"/>
  <c r="M181" i="1"/>
  <c r="L181" i="1"/>
  <c r="R180" i="1"/>
  <c r="Q180" i="1"/>
  <c r="P180" i="1"/>
  <c r="O180" i="1"/>
  <c r="N180" i="1"/>
  <c r="M180" i="1"/>
  <c r="L180" i="1"/>
  <c r="R179" i="1"/>
  <c r="Q179" i="1"/>
  <c r="P179" i="1"/>
  <c r="O179" i="1"/>
  <c r="N179" i="1"/>
  <c r="M179" i="1"/>
  <c r="L179" i="1"/>
  <c r="R178" i="1"/>
  <c r="Q178" i="1"/>
  <c r="P178" i="1"/>
  <c r="O178" i="1"/>
  <c r="N178" i="1"/>
  <c r="M178" i="1"/>
  <c r="L178" i="1"/>
  <c r="R177" i="1"/>
  <c r="Q177" i="1"/>
  <c r="P177" i="1"/>
  <c r="O177" i="1"/>
  <c r="N177" i="1"/>
  <c r="M177" i="1"/>
  <c r="L177" i="1"/>
  <c r="R176" i="1"/>
  <c r="Q176" i="1"/>
  <c r="P176" i="1"/>
  <c r="O176" i="1"/>
  <c r="N176" i="1"/>
  <c r="M176" i="1"/>
  <c r="L176" i="1"/>
  <c r="R175" i="1"/>
  <c r="Q175" i="1"/>
  <c r="P175" i="1"/>
  <c r="O175" i="1"/>
  <c r="N175" i="1"/>
  <c r="M175" i="1"/>
  <c r="L175" i="1"/>
  <c r="R174" i="1"/>
  <c r="Q174" i="1"/>
  <c r="P174" i="1"/>
  <c r="O174" i="1"/>
  <c r="N174" i="1"/>
  <c r="M174" i="1"/>
  <c r="L174" i="1"/>
  <c r="R173" i="1"/>
  <c r="Q173" i="1"/>
  <c r="P173" i="1"/>
  <c r="O173" i="1"/>
  <c r="N173" i="1"/>
  <c r="M173" i="1"/>
  <c r="L173" i="1"/>
  <c r="R172" i="1"/>
  <c r="Q172" i="1"/>
  <c r="P172" i="1"/>
  <c r="O172" i="1"/>
  <c r="N172" i="1"/>
  <c r="M172" i="1"/>
  <c r="L172" i="1"/>
  <c r="R171" i="1"/>
  <c r="Q171" i="1"/>
  <c r="P171" i="1"/>
  <c r="O171" i="1"/>
  <c r="N171" i="1"/>
  <c r="M171" i="1"/>
  <c r="L171" i="1"/>
  <c r="R170" i="1"/>
  <c r="Q170" i="1"/>
  <c r="P170" i="1"/>
  <c r="O170" i="1"/>
  <c r="N170" i="1"/>
  <c r="M170" i="1"/>
  <c r="L170" i="1"/>
  <c r="R169" i="1"/>
  <c r="Q169" i="1"/>
  <c r="P169" i="1"/>
  <c r="O169" i="1"/>
  <c r="N169" i="1"/>
  <c r="M169" i="1"/>
  <c r="L169" i="1"/>
  <c r="R168" i="1"/>
  <c r="Q168" i="1"/>
  <c r="P168" i="1"/>
  <c r="O168" i="1"/>
  <c r="N168" i="1"/>
  <c r="M168" i="1"/>
  <c r="L168" i="1"/>
  <c r="R167" i="1"/>
  <c r="Q167" i="1"/>
  <c r="P167" i="1"/>
  <c r="O167" i="1"/>
  <c r="N167" i="1"/>
  <c r="M167" i="1"/>
  <c r="L167" i="1"/>
  <c r="R166" i="1"/>
  <c r="Q166" i="1"/>
  <c r="P166" i="1"/>
  <c r="O166" i="1"/>
  <c r="N166" i="1"/>
  <c r="M166" i="1"/>
  <c r="L166" i="1"/>
  <c r="R165" i="1"/>
  <c r="Q165" i="1"/>
  <c r="P165" i="1"/>
  <c r="O165" i="1"/>
  <c r="N165" i="1"/>
  <c r="M165" i="1"/>
  <c r="L165" i="1"/>
  <c r="R164" i="1"/>
  <c r="Q164" i="1"/>
  <c r="P164" i="1"/>
  <c r="O164" i="1"/>
  <c r="N164" i="1"/>
  <c r="M164" i="1"/>
  <c r="L164" i="1"/>
  <c r="R163" i="1"/>
  <c r="Q163" i="1"/>
  <c r="P163" i="1"/>
  <c r="O163" i="1"/>
  <c r="N163" i="1"/>
  <c r="M163" i="1"/>
  <c r="L163" i="1"/>
  <c r="R162" i="1"/>
  <c r="Q162" i="1"/>
  <c r="P162" i="1"/>
  <c r="O162" i="1"/>
  <c r="N162" i="1"/>
  <c r="M162" i="1"/>
  <c r="L162" i="1"/>
  <c r="R161" i="1"/>
  <c r="Q161" i="1"/>
  <c r="P161" i="1"/>
  <c r="O161" i="1"/>
  <c r="N161" i="1"/>
  <c r="M161" i="1"/>
  <c r="L161" i="1"/>
  <c r="R160" i="1"/>
  <c r="Q160" i="1"/>
  <c r="P160" i="1"/>
  <c r="O160" i="1"/>
  <c r="N160" i="1"/>
  <c r="M160" i="1"/>
  <c r="L160" i="1"/>
  <c r="R159" i="1"/>
  <c r="Q159" i="1"/>
  <c r="P159" i="1"/>
  <c r="O159" i="1"/>
  <c r="N159" i="1"/>
  <c r="M159" i="1"/>
  <c r="L159" i="1"/>
  <c r="R158" i="1"/>
  <c r="Q158" i="1"/>
  <c r="P158" i="1"/>
  <c r="O158" i="1"/>
  <c r="N158" i="1"/>
  <c r="M158" i="1"/>
  <c r="L158" i="1"/>
  <c r="R157" i="1"/>
  <c r="Q157" i="1"/>
  <c r="P157" i="1"/>
  <c r="O157" i="1"/>
  <c r="N157" i="1"/>
  <c r="M157" i="1"/>
  <c r="L157" i="1"/>
  <c r="R156" i="1"/>
  <c r="Q156" i="1"/>
  <c r="P156" i="1"/>
  <c r="O156" i="1"/>
  <c r="N156" i="1"/>
  <c r="M156" i="1"/>
  <c r="L156" i="1"/>
  <c r="R155" i="1"/>
  <c r="Q155" i="1"/>
  <c r="P155" i="1"/>
  <c r="O155" i="1"/>
  <c r="N155" i="1"/>
  <c r="M155" i="1"/>
  <c r="L155" i="1"/>
  <c r="R154" i="1"/>
  <c r="Q154" i="1"/>
  <c r="P154" i="1"/>
  <c r="O154" i="1"/>
  <c r="N154" i="1"/>
  <c r="M154" i="1"/>
  <c r="L154" i="1"/>
  <c r="R153" i="1"/>
  <c r="Q153" i="1"/>
  <c r="P153" i="1"/>
  <c r="O153" i="1"/>
  <c r="N153" i="1"/>
  <c r="M153" i="1"/>
  <c r="L153" i="1"/>
  <c r="R152" i="1"/>
  <c r="Q152" i="1"/>
  <c r="P152" i="1"/>
  <c r="O152" i="1"/>
  <c r="N152" i="1"/>
  <c r="M152" i="1"/>
  <c r="L152" i="1"/>
  <c r="R151" i="1"/>
  <c r="Q151" i="1"/>
  <c r="P151" i="1"/>
  <c r="O151" i="1"/>
  <c r="N151" i="1"/>
  <c r="M151" i="1"/>
  <c r="L151" i="1"/>
  <c r="R150" i="1"/>
  <c r="Q150" i="1"/>
  <c r="P150" i="1"/>
  <c r="O150" i="1"/>
  <c r="N150" i="1"/>
  <c r="M150" i="1"/>
  <c r="L150" i="1"/>
  <c r="R149" i="1"/>
  <c r="Q149" i="1"/>
  <c r="P149" i="1"/>
  <c r="O149" i="1"/>
  <c r="N149" i="1"/>
  <c r="M149" i="1"/>
  <c r="L149" i="1"/>
  <c r="R148" i="1"/>
  <c r="Q148" i="1"/>
  <c r="P148" i="1"/>
  <c r="O148" i="1"/>
  <c r="N148" i="1"/>
  <c r="M148" i="1"/>
  <c r="L148" i="1"/>
  <c r="R147" i="1"/>
  <c r="Q147" i="1"/>
  <c r="P147" i="1"/>
  <c r="O147" i="1"/>
  <c r="N147" i="1"/>
  <c r="M147" i="1"/>
  <c r="L147" i="1"/>
  <c r="R146" i="1"/>
  <c r="Q146" i="1"/>
  <c r="P146" i="1"/>
  <c r="O146" i="1"/>
  <c r="N146" i="1"/>
  <c r="M146" i="1"/>
  <c r="L146" i="1"/>
  <c r="R145" i="1"/>
  <c r="Q145" i="1"/>
  <c r="P145" i="1"/>
  <c r="O145" i="1"/>
  <c r="N145" i="1"/>
  <c r="M145" i="1"/>
  <c r="L145" i="1"/>
  <c r="R144" i="1"/>
  <c r="Q144" i="1"/>
  <c r="P144" i="1"/>
  <c r="O144" i="1"/>
  <c r="N144" i="1"/>
  <c r="M144" i="1"/>
  <c r="L144" i="1"/>
  <c r="R143" i="1"/>
  <c r="Q143" i="1"/>
  <c r="P143" i="1"/>
  <c r="O143" i="1"/>
  <c r="N143" i="1"/>
  <c r="M143" i="1"/>
  <c r="L143" i="1"/>
  <c r="R142" i="1"/>
  <c r="Q142" i="1"/>
  <c r="P142" i="1"/>
  <c r="O142" i="1"/>
  <c r="N142" i="1"/>
  <c r="M142" i="1"/>
  <c r="L142" i="1"/>
  <c r="R141" i="1"/>
  <c r="Q141" i="1"/>
  <c r="P141" i="1"/>
  <c r="O141" i="1"/>
  <c r="N141" i="1"/>
  <c r="M141" i="1"/>
  <c r="L141" i="1"/>
  <c r="R140" i="1"/>
  <c r="Q140" i="1"/>
  <c r="P140" i="1"/>
  <c r="O140" i="1"/>
  <c r="N140" i="1"/>
  <c r="M140" i="1"/>
  <c r="L140" i="1"/>
  <c r="R139" i="1"/>
  <c r="Q139" i="1"/>
  <c r="P139" i="1"/>
  <c r="O139" i="1"/>
  <c r="N139" i="1"/>
  <c r="M139" i="1"/>
  <c r="L139" i="1"/>
  <c r="R138" i="1"/>
  <c r="Q138" i="1"/>
  <c r="P138" i="1"/>
  <c r="O138" i="1"/>
  <c r="N138" i="1"/>
  <c r="M138" i="1"/>
  <c r="L138" i="1"/>
  <c r="R137" i="1"/>
  <c r="Q137" i="1"/>
  <c r="P137" i="1"/>
  <c r="O137" i="1"/>
  <c r="N137" i="1"/>
  <c r="M137" i="1"/>
  <c r="L137" i="1"/>
  <c r="R136" i="1"/>
  <c r="Q136" i="1"/>
  <c r="P136" i="1"/>
  <c r="O136" i="1"/>
  <c r="N136" i="1"/>
  <c r="M136" i="1"/>
  <c r="L136" i="1"/>
  <c r="R135" i="1"/>
  <c r="Q135" i="1"/>
  <c r="P135" i="1"/>
  <c r="O135" i="1"/>
  <c r="N135" i="1"/>
  <c r="M135" i="1"/>
  <c r="L135" i="1"/>
  <c r="R134" i="1"/>
  <c r="Q134" i="1"/>
  <c r="P134" i="1"/>
  <c r="O134" i="1"/>
  <c r="N134" i="1"/>
  <c r="M134" i="1"/>
  <c r="L134" i="1"/>
  <c r="R133" i="1"/>
  <c r="Q133" i="1"/>
  <c r="P133" i="1"/>
  <c r="O133" i="1"/>
  <c r="N133" i="1"/>
  <c r="M133" i="1"/>
  <c r="L133" i="1"/>
  <c r="R132" i="1"/>
  <c r="Q132" i="1"/>
  <c r="P132" i="1"/>
  <c r="O132" i="1"/>
  <c r="N132" i="1"/>
  <c r="M132" i="1"/>
  <c r="L132" i="1"/>
  <c r="R131" i="1"/>
  <c r="Q131" i="1"/>
  <c r="P131" i="1"/>
  <c r="O131" i="1"/>
  <c r="N131" i="1"/>
  <c r="M131" i="1"/>
  <c r="L131" i="1"/>
  <c r="R130" i="1"/>
  <c r="Q130" i="1"/>
  <c r="P130" i="1"/>
  <c r="O130" i="1"/>
  <c r="N130" i="1"/>
  <c r="M130" i="1"/>
  <c r="L130" i="1"/>
  <c r="R129" i="1"/>
  <c r="Q129" i="1"/>
  <c r="P129" i="1"/>
  <c r="O129" i="1"/>
  <c r="N129" i="1"/>
  <c r="M129" i="1"/>
  <c r="L129" i="1"/>
  <c r="R128" i="1"/>
  <c r="Q128" i="1"/>
  <c r="P128" i="1"/>
  <c r="O128" i="1"/>
  <c r="N128" i="1"/>
  <c r="M128" i="1"/>
  <c r="L128" i="1"/>
  <c r="R127" i="1"/>
  <c r="Q127" i="1"/>
  <c r="P127" i="1"/>
  <c r="O127" i="1"/>
  <c r="N127" i="1"/>
  <c r="M127" i="1"/>
  <c r="L127" i="1"/>
  <c r="R126" i="1"/>
  <c r="Q126" i="1"/>
  <c r="P126" i="1"/>
  <c r="O126" i="1"/>
  <c r="N126" i="1"/>
  <c r="M126" i="1"/>
  <c r="L126" i="1"/>
  <c r="R125" i="1"/>
  <c r="Q125" i="1"/>
  <c r="P125" i="1"/>
  <c r="O125" i="1"/>
  <c r="N125" i="1"/>
  <c r="M125" i="1"/>
  <c r="L125" i="1"/>
  <c r="R124" i="1"/>
  <c r="Q124" i="1"/>
  <c r="P124" i="1"/>
  <c r="O124" i="1"/>
  <c r="N124" i="1"/>
  <c r="M124" i="1"/>
  <c r="L124" i="1"/>
  <c r="R123" i="1"/>
  <c r="Q123" i="1"/>
  <c r="P123" i="1"/>
  <c r="O123" i="1"/>
  <c r="N123" i="1"/>
  <c r="M123" i="1"/>
  <c r="L123" i="1"/>
  <c r="R122" i="1"/>
  <c r="Q122" i="1"/>
  <c r="P122" i="1"/>
  <c r="O122" i="1"/>
  <c r="N122" i="1"/>
  <c r="M122" i="1"/>
  <c r="L122" i="1"/>
  <c r="R121" i="1"/>
  <c r="Q121" i="1"/>
  <c r="P121" i="1"/>
  <c r="O121" i="1"/>
  <c r="N121" i="1"/>
  <c r="M121" i="1"/>
  <c r="L121" i="1"/>
  <c r="R120" i="1"/>
  <c r="Q120" i="1"/>
  <c r="P120" i="1"/>
  <c r="O120" i="1"/>
  <c r="N120" i="1"/>
  <c r="M120" i="1"/>
  <c r="L120" i="1"/>
  <c r="R119" i="1"/>
  <c r="Q119" i="1"/>
  <c r="P119" i="1"/>
  <c r="O119" i="1"/>
  <c r="N119" i="1"/>
  <c r="M119" i="1"/>
  <c r="L119" i="1"/>
  <c r="R118" i="1"/>
  <c r="Q118" i="1"/>
  <c r="P118" i="1"/>
  <c r="O118" i="1"/>
  <c r="N118" i="1"/>
  <c r="M118" i="1"/>
  <c r="L118" i="1"/>
  <c r="R117" i="1"/>
  <c r="Q117" i="1"/>
  <c r="P117" i="1"/>
  <c r="O117" i="1"/>
  <c r="N117" i="1"/>
  <c r="M117" i="1"/>
  <c r="L117" i="1"/>
  <c r="R116" i="1"/>
  <c r="Q116" i="1"/>
  <c r="P116" i="1"/>
  <c r="O116" i="1"/>
  <c r="N116" i="1"/>
  <c r="M116" i="1"/>
  <c r="L116" i="1"/>
  <c r="R115" i="1"/>
  <c r="Q115" i="1"/>
  <c r="P115" i="1"/>
  <c r="O115" i="1"/>
  <c r="N115" i="1"/>
  <c r="M115" i="1"/>
  <c r="L115" i="1"/>
  <c r="R114" i="1"/>
  <c r="Q114" i="1"/>
  <c r="P114" i="1"/>
  <c r="O114" i="1"/>
  <c r="N114" i="1"/>
  <c r="M114" i="1"/>
  <c r="L114" i="1"/>
  <c r="R113" i="1"/>
  <c r="Q113" i="1"/>
  <c r="P113" i="1"/>
  <c r="O113" i="1"/>
  <c r="N113" i="1"/>
  <c r="M113" i="1"/>
  <c r="L113" i="1"/>
  <c r="R112" i="1"/>
  <c r="Q112" i="1"/>
  <c r="P112" i="1"/>
  <c r="O112" i="1"/>
  <c r="N112" i="1"/>
  <c r="M112" i="1"/>
  <c r="L112" i="1"/>
  <c r="R111" i="1"/>
  <c r="Q111" i="1"/>
  <c r="P111" i="1"/>
  <c r="O111" i="1"/>
  <c r="N111" i="1"/>
  <c r="M111" i="1"/>
  <c r="L111" i="1"/>
  <c r="R110" i="1"/>
  <c r="Q110" i="1"/>
  <c r="P110" i="1"/>
  <c r="O110" i="1"/>
  <c r="N110" i="1"/>
  <c r="M110" i="1"/>
  <c r="L110" i="1"/>
  <c r="R109" i="1"/>
  <c r="Q109" i="1"/>
  <c r="P109" i="1"/>
  <c r="O109" i="1"/>
  <c r="N109" i="1"/>
  <c r="M109" i="1"/>
  <c r="L109" i="1"/>
  <c r="R108" i="1"/>
  <c r="Q108" i="1"/>
  <c r="P108" i="1"/>
  <c r="O108" i="1"/>
  <c r="N108" i="1"/>
  <c r="M108" i="1"/>
  <c r="L108" i="1"/>
  <c r="R107" i="1"/>
  <c r="Q107" i="1"/>
  <c r="P107" i="1"/>
  <c r="O107" i="1"/>
  <c r="N107" i="1"/>
  <c r="M107" i="1"/>
  <c r="L107" i="1"/>
  <c r="R106" i="1"/>
  <c r="Q106" i="1"/>
  <c r="P106" i="1"/>
  <c r="O106" i="1"/>
  <c r="N106" i="1"/>
  <c r="M106" i="1"/>
  <c r="L106" i="1"/>
  <c r="R105" i="1"/>
  <c r="Q105" i="1"/>
  <c r="P105" i="1"/>
  <c r="O105" i="1"/>
  <c r="N105" i="1"/>
  <c r="M105" i="1"/>
  <c r="L105" i="1"/>
  <c r="R104" i="1"/>
  <c r="Q104" i="1"/>
  <c r="P104" i="1"/>
  <c r="O104" i="1"/>
  <c r="N104" i="1"/>
  <c r="M104" i="1"/>
  <c r="L104" i="1"/>
  <c r="R103" i="1"/>
  <c r="Q103" i="1"/>
  <c r="P103" i="1"/>
  <c r="O103" i="1"/>
  <c r="N103" i="1"/>
  <c r="M103" i="1"/>
  <c r="L103" i="1"/>
  <c r="R102" i="1"/>
  <c r="Q102" i="1"/>
  <c r="P102" i="1"/>
  <c r="O102" i="1"/>
  <c r="N102" i="1"/>
  <c r="M102" i="1"/>
  <c r="L102" i="1"/>
  <c r="R101" i="1"/>
  <c r="Q101" i="1"/>
  <c r="P101" i="1"/>
  <c r="O101" i="1"/>
  <c r="N101" i="1"/>
  <c r="M101" i="1"/>
  <c r="L101" i="1"/>
  <c r="R100" i="1"/>
  <c r="Q100" i="1"/>
  <c r="P100" i="1"/>
  <c r="O100" i="1"/>
  <c r="N100" i="1"/>
  <c r="M100" i="1"/>
  <c r="L100" i="1"/>
  <c r="R99" i="1"/>
  <c r="Q99" i="1"/>
  <c r="P99" i="1"/>
  <c r="O99" i="1"/>
  <c r="N99" i="1"/>
  <c r="M99" i="1"/>
  <c r="L99" i="1"/>
  <c r="R98" i="1"/>
  <c r="Q98" i="1"/>
  <c r="P98" i="1"/>
  <c r="O98" i="1"/>
  <c r="N98" i="1"/>
  <c r="M98" i="1"/>
  <c r="L98" i="1"/>
  <c r="R97" i="1"/>
  <c r="Q97" i="1"/>
  <c r="P97" i="1"/>
  <c r="O97" i="1"/>
  <c r="N97" i="1"/>
  <c r="M97" i="1"/>
  <c r="L97" i="1"/>
  <c r="R96" i="1"/>
  <c r="Q96" i="1"/>
  <c r="P96" i="1"/>
  <c r="O96" i="1"/>
  <c r="N96" i="1"/>
  <c r="M96" i="1"/>
  <c r="L96" i="1"/>
  <c r="R95" i="1"/>
  <c r="Q95" i="1"/>
  <c r="P95" i="1"/>
  <c r="O95" i="1"/>
  <c r="N95" i="1"/>
  <c r="M95" i="1"/>
  <c r="L95" i="1"/>
  <c r="R94" i="1"/>
  <c r="Q94" i="1"/>
  <c r="P94" i="1"/>
  <c r="O94" i="1"/>
  <c r="N94" i="1"/>
  <c r="M94" i="1"/>
  <c r="L94" i="1"/>
  <c r="R93" i="1"/>
  <c r="Q93" i="1"/>
  <c r="P93" i="1"/>
  <c r="O93" i="1"/>
  <c r="N93" i="1"/>
  <c r="M93" i="1"/>
  <c r="L93" i="1"/>
  <c r="R92" i="1"/>
  <c r="Q92" i="1"/>
  <c r="P92" i="1"/>
  <c r="O92" i="1"/>
  <c r="N92" i="1"/>
  <c r="M92" i="1"/>
  <c r="L92" i="1"/>
  <c r="R91" i="1"/>
  <c r="Q91" i="1"/>
  <c r="P91" i="1"/>
  <c r="O91" i="1"/>
  <c r="N91" i="1"/>
  <c r="M91" i="1"/>
  <c r="L91" i="1"/>
  <c r="R90" i="1"/>
  <c r="Q90" i="1"/>
  <c r="P90" i="1"/>
  <c r="O90" i="1"/>
  <c r="N90" i="1"/>
  <c r="M90" i="1"/>
  <c r="L90" i="1"/>
  <c r="R89" i="1"/>
  <c r="Q89" i="1"/>
  <c r="P89" i="1"/>
  <c r="O89" i="1"/>
  <c r="N89" i="1"/>
  <c r="M89" i="1"/>
  <c r="L89" i="1"/>
  <c r="R88" i="1"/>
  <c r="Q88" i="1"/>
  <c r="P88" i="1"/>
  <c r="O88" i="1"/>
  <c r="N88" i="1"/>
  <c r="M88" i="1"/>
  <c r="L88" i="1"/>
  <c r="R87" i="1"/>
  <c r="Q87" i="1"/>
  <c r="P87" i="1"/>
  <c r="O87" i="1"/>
  <c r="N87" i="1"/>
  <c r="M87" i="1"/>
  <c r="L87" i="1"/>
  <c r="R86" i="1"/>
  <c r="Q86" i="1"/>
  <c r="P86" i="1"/>
  <c r="O86" i="1"/>
  <c r="N86" i="1"/>
  <c r="M86" i="1"/>
  <c r="L86" i="1"/>
  <c r="R85" i="1"/>
  <c r="Q85" i="1"/>
  <c r="P85" i="1"/>
  <c r="O85" i="1"/>
  <c r="N85" i="1"/>
  <c r="M85" i="1"/>
  <c r="L85" i="1"/>
  <c r="R84" i="1"/>
  <c r="Q84" i="1"/>
  <c r="P84" i="1"/>
  <c r="O84" i="1"/>
  <c r="N84" i="1"/>
  <c r="M84" i="1"/>
  <c r="L84" i="1"/>
  <c r="R83" i="1"/>
  <c r="Q83" i="1"/>
  <c r="P83" i="1"/>
  <c r="O83" i="1"/>
  <c r="N83" i="1"/>
  <c r="M83" i="1"/>
  <c r="L83" i="1"/>
  <c r="R82" i="1"/>
  <c r="Q82" i="1"/>
  <c r="P82" i="1"/>
  <c r="O82" i="1"/>
  <c r="N82" i="1"/>
  <c r="M82" i="1"/>
  <c r="L82" i="1"/>
  <c r="R81" i="1"/>
  <c r="Q81" i="1"/>
  <c r="P81" i="1"/>
  <c r="O81" i="1"/>
  <c r="N81" i="1"/>
  <c r="M81" i="1"/>
  <c r="L81" i="1"/>
  <c r="R80" i="1"/>
  <c r="Q80" i="1"/>
  <c r="P80" i="1"/>
  <c r="O80" i="1"/>
  <c r="N80" i="1"/>
  <c r="M80" i="1"/>
  <c r="L80" i="1"/>
  <c r="R79" i="1"/>
  <c r="Q79" i="1"/>
  <c r="P79" i="1"/>
  <c r="O79" i="1"/>
  <c r="N79" i="1"/>
  <c r="M79" i="1"/>
  <c r="L79" i="1"/>
  <c r="R78" i="1"/>
  <c r="Q78" i="1"/>
  <c r="P78" i="1"/>
  <c r="O78" i="1"/>
  <c r="N78" i="1"/>
  <c r="M78" i="1"/>
  <c r="L78" i="1"/>
  <c r="R77" i="1"/>
  <c r="Q77" i="1"/>
  <c r="P77" i="1"/>
  <c r="O77" i="1"/>
  <c r="N77" i="1"/>
  <c r="M77" i="1"/>
  <c r="L77" i="1"/>
  <c r="R76" i="1"/>
  <c r="Q76" i="1"/>
  <c r="P76" i="1"/>
  <c r="O76" i="1"/>
  <c r="N76" i="1"/>
  <c r="M76" i="1"/>
  <c r="L76" i="1"/>
  <c r="R75" i="1"/>
  <c r="Q75" i="1"/>
  <c r="P75" i="1"/>
  <c r="O75" i="1"/>
  <c r="N75" i="1"/>
  <c r="M75" i="1"/>
  <c r="L75" i="1"/>
  <c r="R74" i="1"/>
  <c r="Q74" i="1"/>
  <c r="P74" i="1"/>
  <c r="O74" i="1"/>
  <c r="N74" i="1"/>
  <c r="M74" i="1"/>
  <c r="L74" i="1"/>
  <c r="R73" i="1"/>
  <c r="Q73" i="1"/>
  <c r="P73" i="1"/>
  <c r="O73" i="1"/>
  <c r="N73" i="1"/>
  <c r="M73" i="1"/>
  <c r="L73" i="1"/>
  <c r="R72" i="1"/>
  <c r="Q72" i="1"/>
  <c r="P72" i="1"/>
  <c r="O72" i="1"/>
  <c r="N72" i="1"/>
  <c r="M72" i="1"/>
  <c r="L72" i="1"/>
  <c r="R71" i="1"/>
  <c r="Q71" i="1"/>
  <c r="P71" i="1"/>
  <c r="O71" i="1"/>
  <c r="N71" i="1"/>
  <c r="M71" i="1"/>
  <c r="L71" i="1"/>
  <c r="R70" i="1"/>
  <c r="Q70" i="1"/>
  <c r="P70" i="1"/>
  <c r="O70" i="1"/>
  <c r="N70" i="1"/>
  <c r="M70" i="1"/>
  <c r="L70" i="1"/>
  <c r="R69" i="1"/>
  <c r="Q69" i="1"/>
  <c r="P69" i="1"/>
  <c r="O69" i="1"/>
  <c r="N69" i="1"/>
  <c r="M69" i="1"/>
  <c r="L69" i="1"/>
  <c r="R68" i="1"/>
  <c r="Q68" i="1"/>
  <c r="P68" i="1"/>
  <c r="O68" i="1"/>
  <c r="N68" i="1"/>
  <c r="M68" i="1"/>
  <c r="L68" i="1"/>
  <c r="R67" i="1"/>
  <c r="Q67" i="1"/>
  <c r="P67" i="1"/>
  <c r="O67" i="1"/>
  <c r="N67" i="1"/>
  <c r="M67" i="1"/>
  <c r="L67" i="1"/>
  <c r="R66" i="1"/>
  <c r="Q66" i="1"/>
  <c r="P66" i="1"/>
  <c r="O66" i="1"/>
  <c r="N66" i="1"/>
  <c r="M66" i="1"/>
  <c r="L66" i="1"/>
  <c r="R65" i="1"/>
  <c r="Q65" i="1"/>
  <c r="P65" i="1"/>
  <c r="O65" i="1"/>
  <c r="N65" i="1"/>
  <c r="M65" i="1"/>
  <c r="L65" i="1"/>
  <c r="R64" i="1"/>
  <c r="Q64" i="1"/>
  <c r="P64" i="1"/>
  <c r="O64" i="1"/>
  <c r="N64" i="1"/>
  <c r="M64" i="1"/>
  <c r="L64" i="1"/>
  <c r="R63" i="1"/>
  <c r="Q63" i="1"/>
  <c r="P63" i="1"/>
  <c r="O63" i="1"/>
  <c r="N63" i="1"/>
  <c r="M63" i="1"/>
  <c r="L63" i="1"/>
  <c r="R62" i="1"/>
  <c r="Q62" i="1"/>
  <c r="P62" i="1"/>
  <c r="O62" i="1"/>
  <c r="N62" i="1"/>
  <c r="M62" i="1"/>
  <c r="L62" i="1"/>
  <c r="R61" i="1"/>
  <c r="Q61" i="1"/>
  <c r="P61" i="1"/>
  <c r="O61" i="1"/>
  <c r="N61" i="1"/>
  <c r="M61" i="1"/>
  <c r="L61" i="1"/>
  <c r="R60" i="1"/>
  <c r="Q60" i="1"/>
  <c r="P60" i="1"/>
  <c r="O60" i="1"/>
  <c r="N60" i="1"/>
  <c r="M60" i="1"/>
  <c r="L60" i="1"/>
  <c r="R59" i="1"/>
  <c r="Q59" i="1"/>
  <c r="P59" i="1"/>
  <c r="O59" i="1"/>
  <c r="N59" i="1"/>
  <c r="M59" i="1"/>
  <c r="L59" i="1"/>
  <c r="R58" i="1"/>
  <c r="Q58" i="1"/>
  <c r="P58" i="1"/>
  <c r="O58" i="1"/>
  <c r="N58" i="1"/>
  <c r="M58" i="1"/>
  <c r="L58" i="1"/>
  <c r="R57" i="1"/>
  <c r="Q57" i="1"/>
  <c r="P57" i="1"/>
  <c r="O57" i="1"/>
  <c r="N57" i="1"/>
  <c r="M57" i="1"/>
  <c r="L57" i="1"/>
  <c r="R56" i="1"/>
  <c r="Q56" i="1"/>
  <c r="P56" i="1"/>
  <c r="O56" i="1"/>
  <c r="N56" i="1"/>
  <c r="M56" i="1"/>
  <c r="L56" i="1"/>
  <c r="R55" i="1"/>
  <c r="Q55" i="1"/>
  <c r="P55" i="1"/>
  <c r="O55" i="1"/>
  <c r="N55" i="1"/>
  <c r="M55" i="1"/>
  <c r="L55" i="1"/>
  <c r="R54" i="1"/>
  <c r="Q54" i="1"/>
  <c r="P54" i="1"/>
  <c r="O54" i="1"/>
  <c r="N54" i="1"/>
  <c r="M54" i="1"/>
  <c r="L54" i="1"/>
  <c r="R53" i="1"/>
  <c r="Q53" i="1"/>
  <c r="P53" i="1"/>
  <c r="O53" i="1"/>
  <c r="N53" i="1"/>
  <c r="M53" i="1"/>
  <c r="L53" i="1"/>
  <c r="R52" i="1"/>
  <c r="Q52" i="1"/>
  <c r="P52" i="1"/>
  <c r="O52" i="1"/>
  <c r="N52" i="1"/>
  <c r="M52" i="1"/>
  <c r="L52" i="1"/>
  <c r="R51" i="1"/>
  <c r="Q51" i="1"/>
  <c r="P51" i="1"/>
  <c r="O51" i="1"/>
  <c r="N51" i="1"/>
  <c r="M51" i="1"/>
  <c r="L51" i="1"/>
  <c r="R50" i="1"/>
  <c r="Q50" i="1"/>
  <c r="P50" i="1"/>
  <c r="O50" i="1"/>
  <c r="N50" i="1"/>
  <c r="M50" i="1"/>
  <c r="L50" i="1"/>
  <c r="R49" i="1"/>
  <c r="Q49" i="1"/>
  <c r="P49" i="1"/>
  <c r="O49" i="1"/>
  <c r="N49" i="1"/>
  <c r="M49" i="1"/>
  <c r="L49" i="1"/>
  <c r="R48" i="1"/>
  <c r="Q48" i="1"/>
  <c r="P48" i="1"/>
  <c r="O48" i="1"/>
  <c r="N48" i="1"/>
  <c r="M48" i="1"/>
  <c r="L48" i="1"/>
  <c r="R47" i="1"/>
  <c r="Q47" i="1"/>
  <c r="P47" i="1"/>
  <c r="O47" i="1"/>
  <c r="N47" i="1"/>
  <c r="M47" i="1"/>
  <c r="L47" i="1"/>
  <c r="R46" i="1"/>
  <c r="Q46" i="1"/>
  <c r="P46" i="1"/>
  <c r="O46" i="1"/>
  <c r="N46" i="1"/>
  <c r="M46" i="1"/>
  <c r="L46" i="1"/>
  <c r="R45" i="1"/>
  <c r="Q45" i="1"/>
  <c r="P45" i="1"/>
  <c r="O45" i="1"/>
  <c r="N45" i="1"/>
  <c r="M45" i="1"/>
  <c r="L45" i="1"/>
  <c r="R44" i="1"/>
  <c r="Q44" i="1"/>
  <c r="P44" i="1"/>
  <c r="O44" i="1"/>
  <c r="N44" i="1"/>
  <c r="M44" i="1"/>
  <c r="L44" i="1"/>
  <c r="R43" i="1"/>
  <c r="Q43" i="1"/>
  <c r="P43" i="1"/>
  <c r="O43" i="1"/>
  <c r="N43" i="1"/>
  <c r="M43" i="1"/>
  <c r="L43" i="1"/>
  <c r="R42" i="1"/>
  <c r="Q42" i="1"/>
  <c r="P42" i="1"/>
  <c r="O42" i="1"/>
  <c r="N42" i="1"/>
  <c r="M42" i="1"/>
  <c r="L42" i="1"/>
  <c r="R41" i="1"/>
  <c r="Q41" i="1"/>
  <c r="P41" i="1"/>
  <c r="O41" i="1"/>
  <c r="N41" i="1"/>
  <c r="M41" i="1"/>
  <c r="L41" i="1"/>
  <c r="R40" i="1"/>
  <c r="Q40" i="1"/>
  <c r="P40" i="1"/>
  <c r="O40" i="1"/>
  <c r="N40" i="1"/>
  <c r="M40" i="1"/>
  <c r="L40" i="1"/>
  <c r="R39" i="1"/>
  <c r="Q39" i="1"/>
  <c r="P39" i="1"/>
  <c r="O39" i="1"/>
  <c r="N39" i="1"/>
  <c r="M39" i="1"/>
  <c r="L39" i="1"/>
  <c r="R38" i="1"/>
  <c r="Q38" i="1"/>
  <c r="P38" i="1"/>
  <c r="O38" i="1"/>
  <c r="N38" i="1"/>
  <c r="M38" i="1"/>
  <c r="L38" i="1"/>
  <c r="R37" i="1"/>
  <c r="Q37" i="1"/>
  <c r="P37" i="1"/>
  <c r="O37" i="1"/>
  <c r="N37" i="1"/>
  <c r="M37" i="1"/>
  <c r="L37" i="1"/>
  <c r="R36" i="1"/>
  <c r="Q36" i="1"/>
  <c r="P36" i="1"/>
  <c r="O36" i="1"/>
  <c r="N36" i="1"/>
  <c r="M36" i="1"/>
  <c r="L36" i="1"/>
  <c r="R35" i="1"/>
  <c r="Q35" i="1"/>
  <c r="P35" i="1"/>
  <c r="O35" i="1"/>
  <c r="N35" i="1"/>
  <c r="M35" i="1"/>
  <c r="L35" i="1"/>
  <c r="R34" i="1"/>
  <c r="Q34" i="1"/>
  <c r="P34" i="1"/>
  <c r="O34" i="1"/>
  <c r="N34" i="1"/>
  <c r="M34" i="1"/>
  <c r="L34" i="1"/>
  <c r="R33" i="1"/>
  <c r="Q33" i="1"/>
  <c r="P33" i="1"/>
  <c r="O33" i="1"/>
  <c r="N33" i="1"/>
  <c r="M33" i="1"/>
  <c r="L33" i="1"/>
  <c r="R32" i="1"/>
  <c r="Q32" i="1"/>
  <c r="P32" i="1"/>
  <c r="O32" i="1"/>
  <c r="N32" i="1"/>
  <c r="M32" i="1"/>
  <c r="L32" i="1"/>
  <c r="R31" i="1"/>
  <c r="Q31" i="1"/>
  <c r="P31" i="1"/>
  <c r="O31" i="1"/>
  <c r="N31" i="1"/>
  <c r="M31" i="1"/>
  <c r="L31" i="1"/>
  <c r="R30" i="1"/>
  <c r="Q30" i="1"/>
  <c r="P30" i="1"/>
  <c r="O30" i="1"/>
  <c r="N30" i="1"/>
  <c r="M30" i="1"/>
  <c r="L30" i="1"/>
  <c r="R29" i="1"/>
  <c r="Q29" i="1"/>
  <c r="P29" i="1"/>
  <c r="O29" i="1"/>
  <c r="N29" i="1"/>
  <c r="M29" i="1"/>
  <c r="L29" i="1"/>
  <c r="R28" i="1"/>
  <c r="Q28" i="1"/>
  <c r="P28" i="1"/>
  <c r="O28" i="1"/>
  <c r="N28" i="1"/>
  <c r="M28" i="1"/>
  <c r="L28" i="1"/>
  <c r="R27" i="1"/>
  <c r="Q27" i="1"/>
  <c r="P27" i="1"/>
  <c r="O27" i="1"/>
  <c r="N27" i="1"/>
  <c r="M27" i="1"/>
  <c r="L27" i="1"/>
  <c r="R26" i="1"/>
  <c r="Q26" i="1"/>
  <c r="P26" i="1"/>
  <c r="O26" i="1"/>
  <c r="N26" i="1"/>
  <c r="M26" i="1"/>
  <c r="L26" i="1"/>
  <c r="R25" i="1"/>
  <c r="Q25" i="1"/>
  <c r="P25" i="1"/>
  <c r="O25" i="1"/>
  <c r="N25" i="1"/>
  <c r="M25" i="1"/>
  <c r="L25" i="1"/>
  <c r="R24" i="1"/>
  <c r="Q24" i="1"/>
  <c r="P24" i="1"/>
  <c r="O24" i="1"/>
  <c r="N24" i="1"/>
  <c r="M24" i="1"/>
  <c r="L24" i="1"/>
  <c r="R23" i="1"/>
  <c r="Q23" i="1"/>
  <c r="P23" i="1"/>
  <c r="O23" i="1"/>
  <c r="N23" i="1"/>
  <c r="M23" i="1"/>
  <c r="L23" i="1"/>
  <c r="R22" i="1"/>
  <c r="Q22" i="1"/>
  <c r="P22" i="1"/>
  <c r="O22" i="1"/>
  <c r="N22" i="1"/>
  <c r="M22" i="1"/>
  <c r="L22" i="1"/>
  <c r="R21" i="1"/>
  <c r="Q21" i="1"/>
  <c r="P21" i="1"/>
  <c r="O21" i="1"/>
  <c r="N21" i="1"/>
  <c r="M21" i="1"/>
  <c r="L21" i="1"/>
  <c r="R20" i="1"/>
  <c r="Q20" i="1"/>
  <c r="P20" i="1"/>
  <c r="O20" i="1"/>
  <c r="N20" i="1"/>
  <c r="M20" i="1"/>
  <c r="L20" i="1"/>
  <c r="R19" i="1"/>
  <c r="Q19" i="1"/>
  <c r="P19" i="1"/>
  <c r="O19" i="1"/>
  <c r="N19" i="1"/>
  <c r="M19" i="1"/>
  <c r="L19" i="1"/>
  <c r="R18" i="1"/>
  <c r="Q18" i="1"/>
  <c r="P18" i="1"/>
  <c r="O18" i="1"/>
  <c r="N18" i="1"/>
  <c r="M18" i="1"/>
  <c r="L18" i="1"/>
  <c r="R17" i="1"/>
  <c r="Q17" i="1"/>
  <c r="P17" i="1"/>
  <c r="O17" i="1"/>
  <c r="N17" i="1"/>
  <c r="M17" i="1"/>
  <c r="L17" i="1"/>
  <c r="R16" i="1"/>
  <c r="Q16" i="1"/>
  <c r="P16" i="1"/>
  <c r="O16" i="1"/>
  <c r="N16" i="1"/>
  <c r="M16" i="1"/>
  <c r="L16" i="1"/>
  <c r="R15" i="1"/>
  <c r="Q15" i="1"/>
  <c r="P15" i="1"/>
  <c r="O15" i="1"/>
  <c r="N15" i="1"/>
  <c r="M15" i="1"/>
  <c r="L15" i="1"/>
  <c r="R14" i="1"/>
  <c r="Q14" i="1"/>
  <c r="P14" i="1"/>
  <c r="O14" i="1"/>
  <c r="N14" i="1"/>
  <c r="M14" i="1"/>
  <c r="L14" i="1"/>
  <c r="R13" i="1"/>
  <c r="Q13" i="1"/>
  <c r="P13" i="1"/>
  <c r="O13" i="1"/>
  <c r="N13" i="1"/>
  <c r="M13" i="1"/>
  <c r="L13" i="1"/>
  <c r="R12" i="1"/>
  <c r="Q12" i="1"/>
  <c r="P12" i="1"/>
  <c r="O12" i="1"/>
  <c r="N12" i="1"/>
  <c r="M12" i="1"/>
  <c r="L12" i="1"/>
  <c r="R11" i="1"/>
  <c r="Q11" i="1"/>
  <c r="P11" i="1"/>
  <c r="O11" i="1"/>
  <c r="N11" i="1"/>
  <c r="M11" i="1"/>
  <c r="L11" i="1"/>
  <c r="R10" i="1"/>
  <c r="Q10" i="1"/>
  <c r="P10" i="1"/>
  <c r="O10" i="1"/>
  <c r="N10" i="1"/>
  <c r="M10" i="1"/>
  <c r="L10" i="1"/>
  <c r="R9" i="1"/>
  <c r="Q9" i="1"/>
  <c r="P9" i="1"/>
  <c r="O9" i="1"/>
  <c r="N9" i="1"/>
  <c r="M9" i="1"/>
  <c r="L9" i="1"/>
  <c r="R8" i="1"/>
  <c r="Q8" i="1"/>
  <c r="P8" i="1"/>
  <c r="O8" i="1"/>
  <c r="N8" i="1"/>
  <c r="M8" i="1"/>
  <c r="L8" i="1"/>
  <c r="R7" i="1"/>
  <c r="Q7" i="1"/>
  <c r="P7" i="1"/>
  <c r="O7" i="1"/>
  <c r="N7" i="1"/>
  <c r="M7" i="1"/>
  <c r="L7" i="1"/>
  <c r="R6" i="1"/>
  <c r="Q6" i="1"/>
  <c r="P6" i="1"/>
  <c r="O6" i="1"/>
  <c r="N6" i="1"/>
  <c r="M6" i="1"/>
  <c r="L6" i="1"/>
  <c r="R5" i="1"/>
  <c r="Q5" i="1"/>
  <c r="P5" i="1"/>
  <c r="O5" i="1"/>
  <c r="N5" i="1"/>
  <c r="M5" i="1"/>
  <c r="L5" i="1"/>
  <c r="R4" i="1"/>
  <c r="Q4" i="1"/>
  <c r="P4" i="1"/>
  <c r="O4" i="1"/>
  <c r="N4" i="1"/>
  <c r="M4" i="1"/>
  <c r="L4" i="1"/>
  <c r="R3" i="1"/>
  <c r="Q3" i="1"/>
  <c r="P3" i="1"/>
  <c r="O3" i="1"/>
  <c r="N3" i="1"/>
  <c r="M3" i="1"/>
  <c r="L3" i="1"/>
  <c r="R2" i="1"/>
  <c r="Q2" i="1"/>
  <c r="P2" i="1"/>
  <c r="O2" i="1"/>
  <c r="N2" i="1"/>
  <c r="M2" i="1"/>
  <c r="L2" i="1"/>
</calcChain>
</file>

<file path=xl/sharedStrings.xml><?xml version="1.0" encoding="utf-8"?>
<sst xmlns="http://schemas.openxmlformats.org/spreadsheetml/2006/main" count="3158" uniqueCount="539">
  <si>
    <t>Theme</t>
  </si>
  <si>
    <t>Theme Label</t>
  </si>
  <si>
    <t>Theme Type</t>
  </si>
  <si>
    <t>Value Chain</t>
  </si>
  <si>
    <t>Value Chain Label</t>
  </si>
  <si>
    <t>Topic</t>
  </si>
  <si>
    <t>Topic Label</t>
  </si>
  <si>
    <t>Indicator</t>
  </si>
  <si>
    <t>Indicator Label</t>
  </si>
  <si>
    <t>Question</t>
  </si>
  <si>
    <t>Question Label</t>
  </si>
  <si>
    <t>Question Answer (1;4)</t>
  </si>
  <si>
    <t>Question Answer (Text)</t>
  </si>
  <si>
    <t>Question Type</t>
  </si>
  <si>
    <t>Government Weights</t>
  </si>
  <si>
    <t>Industry Weights</t>
  </si>
  <si>
    <t>Civil Society Weights</t>
  </si>
  <si>
    <t>Overall Country Weights</t>
  </si>
  <si>
    <t>A</t>
  </si>
  <si>
    <t xml:space="preserve">A. Policy, Legislation and Regulation </t>
  </si>
  <si>
    <t>Value Chain Theme</t>
  </si>
  <si>
    <t>1</t>
  </si>
  <si>
    <t>1. Contracts, Licenses and Exploration</t>
  </si>
  <si>
    <t>A1</t>
  </si>
  <si>
    <t>Rules for License Allocation and Geological Data Collection</t>
  </si>
  <si>
    <t>A1.1</t>
  </si>
  <si>
    <t>Clarity of Rules for License Allocation, Conversion and Transfer</t>
  </si>
  <si>
    <t>A1.2</t>
  </si>
  <si>
    <t>Geological Data Collection Rules</t>
  </si>
  <si>
    <t>A1.3</t>
  </si>
  <si>
    <t>Modern Mining Cadastre</t>
  </si>
  <si>
    <t>A1.4</t>
  </si>
  <si>
    <t>License Approval and Review Timeframes</t>
  </si>
  <si>
    <t>B</t>
  </si>
  <si>
    <t>B. Accountability and Inclusiveness</t>
  </si>
  <si>
    <t>B1</t>
  </si>
  <si>
    <t>Openness, Transparency and Independence of Licensing Process</t>
  </si>
  <si>
    <t>B1.1</t>
  </si>
  <si>
    <t>Openness and Transparency of Licensing Process</t>
  </si>
  <si>
    <t>B1.2</t>
  </si>
  <si>
    <t>Independence of Licensing Authority</t>
  </si>
  <si>
    <t>C</t>
  </si>
  <si>
    <t>C. Institutional Capacity and Effectiveness</t>
  </si>
  <si>
    <t>C1</t>
  </si>
  <si>
    <t>Cadastre, Geodata, License and Tenure Management</t>
  </si>
  <si>
    <t>C1.1</t>
  </si>
  <si>
    <t>Collecting Geological Information</t>
  </si>
  <si>
    <t>C1.2</t>
  </si>
  <si>
    <t xml:space="preserve">State of Mapping and Geological Exploration </t>
  </si>
  <si>
    <t>Is there a country-wide geological map (usually at scale 1:1,000,000, 1:2 000 000, 1: 1 500 000)?</t>
  </si>
  <si>
    <t>What proportion of the country is covered at scale of 1:250,000 or similar (e.g. 1:200 000)?</t>
  </si>
  <si>
    <t>Quality of geological database - Fraser Institute</t>
  </si>
  <si>
    <t>C1.3</t>
  </si>
  <si>
    <t>Mining Cadastre Effectiveness</t>
  </si>
  <si>
    <t>To what degree is the mining cadastre up-to-date?</t>
  </si>
  <si>
    <t>C1.4</t>
  </si>
  <si>
    <t>Allocating Licenses Effectively</t>
  </si>
  <si>
    <t>C1.5</t>
  </si>
  <si>
    <t>Transferability of Licenses</t>
  </si>
  <si>
    <t>In practice, are license holders able to transfer their licenses to eligible companies?</t>
  </si>
  <si>
    <t>C1.6</t>
  </si>
  <si>
    <t>Managing Licenses Effectively</t>
  </si>
  <si>
    <t>2</t>
  </si>
  <si>
    <t xml:space="preserve">2. Operations </t>
  </si>
  <si>
    <t>A2</t>
  </si>
  <si>
    <t>Clarity and Harmonization of Sector Rules</t>
  </si>
  <si>
    <t>A2.1</t>
  </si>
  <si>
    <t>Clarity of Legislation, Rules and Timeframes</t>
  </si>
  <si>
    <t>A2.2</t>
  </si>
  <si>
    <t>Harmonization of Legislation and Government Coordination</t>
  </si>
  <si>
    <t>A2.3</t>
  </si>
  <si>
    <t>Provisions for Artisanal and Smallscale Mining</t>
  </si>
  <si>
    <t>B2</t>
  </si>
  <si>
    <t>Accountability of Processes,  Compensation, Resettlement and Artisanal and Smallscale Mining Voice</t>
  </si>
  <si>
    <t>B2.1</t>
  </si>
  <si>
    <t>Access to Land, Compensation and Resettlement</t>
  </si>
  <si>
    <t>Does the holder of a mineral right have guaranteed access rights to (surface) land, or does this need to be negotiated with landowners (or users) separately?</t>
  </si>
  <si>
    <t>Is there an established procedure following Equator Principles for the resettlement of communities displaced by mining activities?</t>
  </si>
  <si>
    <t>B2.2</t>
  </si>
  <si>
    <t>Access and Accountability of Mining Legislation and Processes</t>
  </si>
  <si>
    <t>B2.3</t>
  </si>
  <si>
    <t>Artisanal and Smallscale Mining Voice Representation</t>
  </si>
  <si>
    <t>C2</t>
  </si>
  <si>
    <t>Sector Management and Intragovernmental Coordination</t>
  </si>
  <si>
    <t>C2.1</t>
  </si>
  <si>
    <t>Timeframes for Approvals</t>
  </si>
  <si>
    <t>C2.2</t>
  </si>
  <si>
    <t>Intragovernmental Coordination</t>
  </si>
  <si>
    <t>C2.3</t>
  </si>
  <si>
    <t>Support to Artisanal and Smallscale Mining</t>
  </si>
  <si>
    <t>Is there a dedicated unit within the Ministry dealing with artisanal and small scale mining?</t>
  </si>
  <si>
    <t>In practice, are there instances of coexistence of ASM and industrial mining activities?</t>
  </si>
  <si>
    <t>3</t>
  </si>
  <si>
    <t>3. Taxation and State Participation</t>
  </si>
  <si>
    <t>A3</t>
  </si>
  <si>
    <t>Tax policy, Instruments and State Owned Enterprise Rules</t>
  </si>
  <si>
    <t>A3.1</t>
  </si>
  <si>
    <t>Tax Policy and Instruments</t>
  </si>
  <si>
    <t>Is it clear in the law which government agencies have the authority to collect taxes and payments from resource companies?</t>
  </si>
  <si>
    <t>A3.2</t>
  </si>
  <si>
    <t>Rules for Auditing, Base Erosion and Profit Shifting</t>
  </si>
  <si>
    <t>Is there an annual disclosure requirement for related party transactions?</t>
  </si>
  <si>
    <t>A3.3</t>
  </si>
  <si>
    <t>State Owned Enterprise Governance Rules</t>
  </si>
  <si>
    <t>B3</t>
  </si>
  <si>
    <t>Mining Taxation and State Owned Enterprise Financial Management</t>
  </si>
  <si>
    <t>B3.1</t>
  </si>
  <si>
    <t xml:space="preserve">Accountability of Mining Taxation </t>
  </si>
  <si>
    <t>B3.2</t>
  </si>
  <si>
    <t>State-Owned Enterprise Financial Management</t>
  </si>
  <si>
    <t>If there are State Owned Enterprises (SOEs) in the mining sector, do such SOEs have a legal obligation to publish financial reports?</t>
  </si>
  <si>
    <t>C3</t>
  </si>
  <si>
    <t>Mining Tax Administration and State Owned Enterprise Governance</t>
  </si>
  <si>
    <t>C3.1</t>
  </si>
  <si>
    <t>Mining Tax Administration</t>
  </si>
  <si>
    <t>C3.2</t>
  </si>
  <si>
    <t>State-Owned Enterprise Governance</t>
  </si>
  <si>
    <t>4</t>
  </si>
  <si>
    <t>4. Revenue Distribution and Management</t>
  </si>
  <si>
    <t>A4</t>
  </si>
  <si>
    <t>Public Financial Management Regulation, Including Revenue Sharing</t>
  </si>
  <si>
    <t>A4.1</t>
  </si>
  <si>
    <t>Public Financial Management and Revenue Sharing</t>
  </si>
  <si>
    <t>Are ministries required to undertake procurement plans for infrastructure projects according to the laws and regulation?</t>
  </si>
  <si>
    <t>A4.2</t>
  </si>
  <si>
    <t>Macrofiscal Management Rules and Stabilization</t>
  </si>
  <si>
    <t>B4</t>
  </si>
  <si>
    <t>Budget Transparency and Accountability, and Public Integrity</t>
  </si>
  <si>
    <t>B4.1</t>
  </si>
  <si>
    <t>Budget Transparency and Accountability</t>
  </si>
  <si>
    <t>B4.2</t>
  </si>
  <si>
    <t>Public Investment Integrity</t>
  </si>
  <si>
    <t>C4</t>
  </si>
  <si>
    <t>Budget Implementation and Macrofiscal Management Effectiveness.</t>
  </si>
  <si>
    <t>C4.1</t>
  </si>
  <si>
    <t>Budget Implementation</t>
  </si>
  <si>
    <t>C4.2</t>
  </si>
  <si>
    <t xml:space="preserve">Large Scale Public Investment </t>
  </si>
  <si>
    <t>C4.3</t>
  </si>
  <si>
    <t>Macrofiscal Management and Revenue Stabilization Effectiveness</t>
  </si>
  <si>
    <t>5</t>
  </si>
  <si>
    <t>5. Local Impact</t>
  </si>
  <si>
    <t>A5</t>
  </si>
  <si>
    <t xml:space="preserve">Policies to Mitigate Environmental and Social Impact </t>
  </si>
  <si>
    <t>A5.1</t>
  </si>
  <si>
    <t>Community Impact, Consultation and Corporate Social Responsibility</t>
  </si>
  <si>
    <t>A5.2</t>
  </si>
  <si>
    <t>Rules for Environmental and Social Impact Management</t>
  </si>
  <si>
    <t>A5.3</t>
  </si>
  <si>
    <t>Rules for Financial Sureties for Decommissioning</t>
  </si>
  <si>
    <t>B5</t>
  </si>
  <si>
    <t>Human Rights, Employment Equity and Environmental Transparency</t>
  </si>
  <si>
    <t>B5.1</t>
  </si>
  <si>
    <t>Human Rights and Employment Equity</t>
  </si>
  <si>
    <t>B5.2</t>
  </si>
  <si>
    <t>Environmental and Social Impact Transparency</t>
  </si>
  <si>
    <t>C5</t>
  </si>
  <si>
    <t>Community Consultation and Environmental and Social Impact Management</t>
  </si>
  <si>
    <t>C5.1</t>
  </si>
  <si>
    <t>Impact and Community Consultation</t>
  </si>
  <si>
    <t>C5.2</t>
  </si>
  <si>
    <t>Environmental and Social Impact Management Effectiveness</t>
  </si>
  <si>
    <t>C5.3</t>
  </si>
  <si>
    <t>Effectiveness of Sureties for Decommissioning</t>
  </si>
  <si>
    <t>D</t>
  </si>
  <si>
    <t>D. Economic Environment</t>
  </si>
  <si>
    <t>Cross-Cutting Theme</t>
  </si>
  <si>
    <t>-</t>
  </si>
  <si>
    <t>D1</t>
  </si>
  <si>
    <t>Business and Investment Environment</t>
  </si>
  <si>
    <t>D1.1</t>
  </si>
  <si>
    <t>D2</t>
  </si>
  <si>
    <t>Mining Infrastructure</t>
  </si>
  <si>
    <t>D2.1</t>
  </si>
  <si>
    <t>Logistics Performance Index – World Bank</t>
  </si>
  <si>
    <t>D3</t>
  </si>
  <si>
    <t>Diversity and Stability of National Revenues</t>
  </si>
  <si>
    <t>D3.1</t>
  </si>
  <si>
    <t>D4</t>
  </si>
  <si>
    <t>Macroeconomic Stability</t>
  </si>
  <si>
    <t>D4.1</t>
  </si>
  <si>
    <t>D5</t>
  </si>
  <si>
    <t>National Growth and Savings</t>
  </si>
  <si>
    <t>D5.1</t>
  </si>
  <si>
    <t>D6</t>
  </si>
  <si>
    <t>Skills and Human Capital Availability</t>
  </si>
  <si>
    <t>D6.1</t>
  </si>
  <si>
    <t>D7</t>
  </si>
  <si>
    <t>Human Health</t>
  </si>
  <si>
    <t>D7.1</t>
  </si>
  <si>
    <t>E</t>
  </si>
  <si>
    <t>E. Political Environment</t>
  </si>
  <si>
    <t>E1</t>
  </si>
  <si>
    <t>Expropriation Risk</t>
  </si>
  <si>
    <t>E1.1</t>
  </si>
  <si>
    <t>E2</t>
  </si>
  <si>
    <t>Political Stability</t>
  </si>
  <si>
    <t>E2.1</t>
  </si>
  <si>
    <t>E3</t>
  </si>
  <si>
    <t>Predictable Mining and Tax Policy</t>
  </si>
  <si>
    <t>E3.1</t>
  </si>
  <si>
    <t>E4</t>
  </si>
  <si>
    <t>Control of Corruption</t>
  </si>
  <si>
    <t>E4.1</t>
  </si>
  <si>
    <t>F</t>
  </si>
  <si>
    <t>F. Sustainable Development</t>
  </si>
  <si>
    <t>F1</t>
  </si>
  <si>
    <t>Development Planning</t>
  </si>
  <si>
    <t>F1.1</t>
  </si>
  <si>
    <t>F2</t>
  </si>
  <si>
    <t>Local Supplier Development</t>
  </si>
  <si>
    <t>F2.1</t>
  </si>
  <si>
    <t>F3</t>
  </si>
  <si>
    <t>Investment Promotion (Diversification)</t>
  </si>
  <si>
    <t>F3.1</t>
  </si>
  <si>
    <t>F4</t>
  </si>
  <si>
    <t>Leveraging Infrastructure</t>
  </si>
  <si>
    <t>F4.1</t>
  </si>
  <si>
    <t>M</t>
  </si>
  <si>
    <t xml:space="preserve">M. Mining Sector Importance </t>
  </si>
  <si>
    <t>Mining Sector Importance</t>
  </si>
  <si>
    <t>M1</t>
  </si>
  <si>
    <t>Geological Prospectivity and Potential</t>
  </si>
  <si>
    <t>M1.1</t>
  </si>
  <si>
    <t>M2</t>
  </si>
  <si>
    <t>Foreign Direct Investment in Mining</t>
  </si>
  <si>
    <t>M2.1</t>
  </si>
  <si>
    <t>M3</t>
  </si>
  <si>
    <t>State Participation in Mining</t>
  </si>
  <si>
    <t>M3.1</t>
  </si>
  <si>
    <t>M4</t>
  </si>
  <si>
    <t>Significance of Mining Revenues</t>
  </si>
  <si>
    <t>M4.1</t>
  </si>
  <si>
    <t>M5</t>
  </si>
  <si>
    <t>Budget Share of Mining Revenues</t>
  </si>
  <si>
    <t>M5.1</t>
  </si>
  <si>
    <t>M6</t>
  </si>
  <si>
    <t>Economic and Employment Share of Mining</t>
  </si>
  <si>
    <t>M6.1</t>
  </si>
  <si>
    <t>To what extent are the procedures for the allocation of exploration rights detailed, laid out in law and regulations, and compatible with relevant legislation?</t>
  </si>
  <si>
    <t>To what extent are the procedures for the allocation of mining rights detailed, laid out in the law and/or regulations, and compatible with relevant legislation?</t>
  </si>
  <si>
    <t xml:space="preserve">To what extent does the legislation impose clear limits to the discretionary powers of the authority in charge of awarding exploration licenses? </t>
  </si>
  <si>
    <t xml:space="preserve">To what extent are limits to the discretionary powers of the authority in charge of awarding mining licenses laid out in the law? </t>
  </si>
  <si>
    <t>To what extent are exceptions to the First Come, First Served principle allowed?</t>
  </si>
  <si>
    <t xml:space="preserve">In the law, to what extent does a company that holds an exploration license (and is in compliance with license conditions) have an automatic prior right to apply for a mining lease in that area? </t>
  </si>
  <si>
    <t>According to the law, to what extent do license holders have the freedom to transfer their licenses to eligible companies</t>
  </si>
  <si>
    <t>To what extent are sanctions for non-performance by companies regarding licenses prescribed in the regulations?</t>
  </si>
  <si>
    <t>To what extent are mining contracts allowed to be used to supersede the provisions of prevailing laws?</t>
  </si>
  <si>
    <t xml:space="preserve">To what extent is it defined in law which government body negotiates and approves mine development agreements? </t>
  </si>
  <si>
    <t xml:space="preserve">In the law, to what extent are exploration companies required to regularly report quantitative operational information, including geological information, to the GSD or mining authority? </t>
  </si>
  <si>
    <t xml:space="preserve">Is the establishment and operation of a mining cadastre provided for in the law? </t>
  </si>
  <si>
    <t xml:space="preserve">According to regulation, to what extent is there a clear timeframe for the allocation of licenses? </t>
  </si>
  <si>
    <t>In the law, to what extent is there discretion in the speed of approval for license applications?</t>
  </si>
  <si>
    <t>To what extent does the regulation ensure that applications not meeting criteria are rejected as opposed to remain pending?</t>
  </si>
  <si>
    <t xml:space="preserve">To what extent is the timeframe for approval of exploration work programs set out in regulations? </t>
  </si>
  <si>
    <t xml:space="preserve">To what extent is the information required for license applications easily accessible? </t>
  </si>
  <si>
    <t xml:space="preserve">To what extent do the regulations require that the reasons for license application denial be communicated to the applicant? </t>
  </si>
  <si>
    <t>To what extent does the legislation detail a transparent process for license cancellations?</t>
  </si>
  <si>
    <t xml:space="preserve">In practice, when licenses are cancelled to what extent are the reasons communicated to the license holder in an accurate, complete and timely fashion? </t>
  </si>
  <si>
    <t>To what extent are mining contracts required to be made publicly available in the law?</t>
  </si>
  <si>
    <t>To what extent are mining contracts made publicly available?</t>
  </si>
  <si>
    <t>To what extent does the legislation contain barriers to the disclosure of license and contract information, such as state secrecy laws?</t>
  </si>
  <si>
    <t>To what extent does the government publish key details for each license such as the license holder, duration of license and license type?</t>
  </si>
  <si>
    <t>In the law, to what extent is the authority in charge of awarding licenses for exploration and mining independent from the mining ministry?</t>
  </si>
  <si>
    <t>To what extent is the authority in charge of awarding licenses for exploration and mining independent from the mining ministry?</t>
  </si>
  <si>
    <t>To what extent is there a government website that describes what national geological information is available and at what cost (if not free)?</t>
  </si>
  <si>
    <t xml:space="preserve">To what extent is there a library with current national geological information maintained by the Geological Survey Department (GSD) or a similar organization? </t>
  </si>
  <si>
    <t xml:space="preserve">In practice, how reliably are exploration companies delivering the required operational information, including geological information, to the GSD or mining authority? </t>
  </si>
  <si>
    <t>To what extent does the Geological Survey Department (GSD) or similar organization collect geological information in an accessible library?</t>
  </si>
  <si>
    <t>To what extent does the Geological Survey Department (GSD) or similar organization store geological information from companies in a confidential manner?</t>
  </si>
  <si>
    <t xml:space="preserve">To what extent does the Geological Survey Department (GSD) or a similar organization make use of the geological data collected from companies to improve understanding of geological prospectivity? </t>
  </si>
  <si>
    <t xml:space="preserve">To what extent does the Geological Survey Department (GSD) or a similar organization make use of the geological data collected from companies to monitor compliance with licenses? </t>
  </si>
  <si>
    <t xml:space="preserve">To what extent is the Geological Survey Department (GSD) or similar organization staffed with well-trained professionals? </t>
  </si>
  <si>
    <t xml:space="preserve">To what extent is the Geological Survey Department (GSD) or similar organization appropriately financially resourced? </t>
  </si>
  <si>
    <t>What proportion of the country’s land has been licensed for exploration?</t>
  </si>
  <si>
    <t>To what extent is the licensed ground being serviced by active exploration?</t>
  </si>
  <si>
    <t xml:space="preserve">What proportion of the country is covered at scale of 1:100,000 by geological maps or similar (for example, 1:100,000, 1:62,500, 1:50,000)? </t>
  </si>
  <si>
    <t>To what extent are the mining cadastre rules being correctly implemented and information is accessible to the public?</t>
  </si>
  <si>
    <t>To what extent does the relevant legislation or guidelines provide for a map component to record license boundaries in the cadastre?</t>
  </si>
  <si>
    <t>To what extent is the topographic map for the cadastre compatible with GPS systems?</t>
  </si>
  <si>
    <t>In practice, are there boundary disputes between license holders due to the ambiguity of boundaries?</t>
  </si>
  <si>
    <t>To what extent is the mining cadastre used to support the management of licenses?</t>
  </si>
  <si>
    <t xml:space="preserve">To what extent does the cadastre system ensure that license information (including boundaries) cannot be tampered with? </t>
  </si>
  <si>
    <t xml:space="preserve">To what extent is the computerized cadastre system operating without major technical problems? </t>
  </si>
  <si>
    <t xml:space="preserve">If there is a decentralized cadastre system in place, to what extent is there a clearance requirement from central office? </t>
  </si>
  <si>
    <t>In practice, if there is a decentralized cadastre system in place, to what extent is a clearance from the central office required before issuing a license?</t>
  </si>
  <si>
    <t xml:space="preserve">To what extent are the procedures for the allocation of exploration rights laid out in the legal framework followed in practice? </t>
  </si>
  <si>
    <t>To what extent are the procedures for the allocation of mining rights laid out in the legal framework followed in practice?</t>
  </si>
  <si>
    <t>To what extent are limits to discretionary power in the award of exploration licenses followed?</t>
  </si>
  <si>
    <t xml:space="preserve">To what extent are limits to discretionary powers in the award of mining licenses followed? </t>
  </si>
  <si>
    <t xml:space="preserve">To what extent is there a preference for local companies or producers in the allocation process of exploration or mining licenses? </t>
  </si>
  <si>
    <t xml:space="preserve">To what extent is it clear which government body (or bodies) negotiates and approves mining contracts? </t>
  </si>
  <si>
    <t xml:space="preserve">To what extent do license cancellations or denied applications result in appeals? </t>
  </si>
  <si>
    <t xml:space="preserve">In practice, if a company holds an exploration license and is in compliance with license conditions, to what extent does that translate into an automatic priority in obtaining a mining lease in that area? </t>
  </si>
  <si>
    <t>To what extent are the legislated timeframes for license application and allocation followed?</t>
  </si>
  <si>
    <t>To what extent is the cadastre system mostly free of long-standing pending applications?</t>
  </si>
  <si>
    <t xml:space="preserve">In the case of FCFS (First Come, First Served), to what extent are applications time-stamped as they are received? </t>
  </si>
  <si>
    <t>To what extent are the sanctions regarding licenses for non-performance by companies enforced?</t>
  </si>
  <si>
    <t xml:space="preserve">To what extent are the timelines for deciding on exploration and/or mining rights applications compatible with the timelines of other required permits? </t>
  </si>
  <si>
    <t xml:space="preserve">To what extent is the timeframe for the approval of exploration work programs followed? </t>
  </si>
  <si>
    <t xml:space="preserve">To what extent is the unit managing the monitoring of licenses staffed appropriately to perform its duties? </t>
  </si>
  <si>
    <t xml:space="preserve">To what extent is the unit managing the monitoring of licenses receiving an adequate operational budget to perform its duties? </t>
  </si>
  <si>
    <t>In practice, how long does the approval for exploration license applications take?</t>
  </si>
  <si>
    <t xml:space="preserve">To what extent do regulations cover all relevant mining procedures (exploration, license issuance, work programs, mines inspection, health and safety, explosives, emergency, mine closure, etc.)? </t>
  </si>
  <si>
    <t xml:space="preserve">To what extent is the timeframe for the approval of mine development plans set out in the regulations? </t>
  </si>
  <si>
    <t xml:space="preserve">To what extent is the timeframe for the approval of extensions of mining operations set out in the regulations? </t>
  </si>
  <si>
    <t>To what extent is mining sector legislation consistent with other relevant legislation?</t>
  </si>
  <si>
    <t xml:space="preserve">To what extent are legislation or inter-ministry arrangements covering natural resource issues that may be affected by mineral rights (e.g., land use, water, forests and nature reserves) well defined to minimize overlaps or gaps? </t>
  </si>
  <si>
    <t xml:space="preserve">How clearly does mining or other legislation assign roles and responsibilities between government ministries/agencies in the mining sector? </t>
  </si>
  <si>
    <t>To what extent is there a regulation in place that allows the formalization of artisanal and small-scale miners?</t>
  </si>
  <si>
    <t xml:space="preserve">To what extent is artisanal and small-scale mining legally recognized in the mining law or regulations? </t>
  </si>
  <si>
    <t>To what extent do the laws and regulations allow for artisanal and small-scale and industrial mining activities to coexist?</t>
  </si>
  <si>
    <t>To what extent are there detailed laws and regulations to settle disputes between ASM and other mining activities?</t>
  </si>
  <si>
    <t>To what extent does the government enforce the legal requirements to resettle communities affected by mining activities?</t>
  </si>
  <si>
    <t xml:space="preserve">Is there an established procedure for the payment of compensation to landowners (and/or users) when exploration and mining activities interfere with their activities? </t>
  </si>
  <si>
    <t>To what extent does the government enforce the legal requirements of mining companies to compensate people affected by mining activities?</t>
  </si>
  <si>
    <t>To what extent are the key laws and regulations governing mining operations available from a single and up-to-date online government source? ?</t>
  </si>
  <si>
    <t xml:space="preserve">To what extent does the legislative branch carry out an oversight role regarding the mining sector beyond the consideration and approval of legislation? </t>
  </si>
  <si>
    <t xml:space="preserve">In the law, is there a domestic process to appeal decisions by mining authorities that is outside and independent of the mining ministry? </t>
  </si>
  <si>
    <t>To what extent is this independent domestic appeal process able to challenge decisions by mining authorities?</t>
  </si>
  <si>
    <t xml:space="preserve">Is there a non-state association that represents artisanal and small-scale miners? </t>
  </si>
  <si>
    <t>To what extent do artisanal and small-scale miner associations participate in the monitoring, advocacy and enforcement of their property rights?</t>
  </si>
  <si>
    <t xml:space="preserve">To what extent is the timeframe for the approval of a mine development plan followed? </t>
  </si>
  <si>
    <t>To what extent is the timeframe for the approval of an extension of a mining operations followed</t>
  </si>
  <si>
    <t xml:space="preserve">How common are conflicts between government ministries/agencies over the roles and responsibilities assigned for the mining sector? </t>
  </si>
  <si>
    <t>To what extent are there formal mechanisms for sharing information between government agencies closely working on mining (MOUs, intra-governmental working groups)?</t>
  </si>
  <si>
    <t>To what extent is there regular sharing of information between government agencies that have regulatory responsibilities for the mining sector?</t>
  </si>
  <si>
    <t xml:space="preserve">To what extent are there instances where mineral rights conflict with other legislation on natural resources (e.g., on land use, water, forests or nature reserves)? </t>
  </si>
  <si>
    <t>To what extent is support provided by government to artisanal and small scale miners concerning technical or business skills?</t>
  </si>
  <si>
    <t>To what extent is the government effectively using a dispute resolution system dedicated to ASM to tackle disputes between artisanal and small scale mining and other mining activities?</t>
  </si>
  <si>
    <t xml:space="preserve">To what extent are artisanal and small-scale miners legally allowed to operate? </t>
  </si>
  <si>
    <t>To what extent is artisanal and small-scale mining taking place under formalized procedures?</t>
  </si>
  <si>
    <t xml:space="preserve">To what extent are taxes from mining required by law to be placed in the national treasury? </t>
  </si>
  <si>
    <t xml:space="preserve">Does the legislation prescribe rates, formulas and bases for the main elements of the fiscal regime? </t>
  </si>
  <si>
    <t>To what extent are there well-defined provisions for the renegotiation or review of fiscal terms?</t>
  </si>
  <si>
    <t xml:space="preserve">To what extent does the mining or investment legislation provide clear rules on the types of tax incentives that can be granted to large investors? </t>
  </si>
  <si>
    <t>To what extent does the fiscal regime ensure that the government has an adequate minimum revenue stream in all production periods?</t>
  </si>
  <si>
    <t xml:space="preserve">To what extent does the mining fiscal regime include progressive fiscal instruments? </t>
  </si>
  <si>
    <t>To what extent are there clear rules in the tax code or regulations for the following payment processes:</t>
  </si>
  <si>
    <t xml:space="preserve">Does the government have a simplified tax collection system for ASM? </t>
  </si>
  <si>
    <t xml:space="preserve">According to regulations, to what extent are regular tax, cost or physical audits required to be conducted of small-scale operators and large mining companies? </t>
  </si>
  <si>
    <t xml:space="preserve">Is there a legal provision providing for an arm’s-length principle for regulation of transfer-pricing practices? </t>
  </si>
  <si>
    <t>To what extent are there clear documentation requirements to demonstrate compliance with transfer pricing rules?</t>
  </si>
  <si>
    <t xml:space="preserve">To what extent are there clear procedures for using advanced pricing agreements to limit transfer pricing? </t>
  </si>
  <si>
    <t xml:space="preserve">To what extent do the legal provisions limit the risk from thin capitalization? </t>
  </si>
  <si>
    <t xml:space="preserve">To what extent does law or regulation require mining sector SOEs to adhere to good corporate governance when examining the Board’s composition? </t>
  </si>
  <si>
    <t xml:space="preserve">Where the mining SOE engages in quasi-fiscal activities, to what extent are the roles and responsibilities of the SOE to provide subsidies or social expenditures (quasi-fiscal activities) clearly set out? </t>
  </si>
  <si>
    <t xml:space="preserve">To what extent are changes to mining tax legislation done through a consultative process that is timely, meaningful, comprehensive and transparent? </t>
  </si>
  <si>
    <t>Does the country disclose through EITI or another disclosure process, details of mining revenues?</t>
  </si>
  <si>
    <t xml:space="preserve">Are government officials with a role in the oversight of the mining sector required to disclose information about their financial interests in any extractive activity or project? </t>
  </si>
  <si>
    <t>To what extent do government officials with a role in the oversight of the mining sector disclose information about their financial interests in any extractive activity or project?</t>
  </si>
  <si>
    <t xml:space="preserve">To what extent do mining sector SOEs publish annual financial reports? </t>
  </si>
  <si>
    <t xml:space="preserve">Are mining SOEs subject by law to annual audits by an independent external auditor? </t>
  </si>
  <si>
    <t>In practice, are annual audits of mining SOEs undertaken by an independent external auditor?</t>
  </si>
  <si>
    <t>Do mining SOEs have to follow internationally recognized accounting standards?</t>
  </si>
  <si>
    <t>To what extent does the taxation authority issue guidance notes or interpretations?</t>
  </si>
  <si>
    <t>To what extent are the bases on which taxes are levied subject to disputes between companies and government?</t>
  </si>
  <si>
    <t xml:space="preserve">To what extent, are tax, cost or physical audits of mining companies conducted systematically? </t>
  </si>
  <si>
    <t xml:space="preserve">To what extent are the timing of physical audits and cost audits of mining companies coordinated? </t>
  </si>
  <si>
    <t xml:space="preserve">To what extent are transfer pricing rules enforced in practice? </t>
  </si>
  <si>
    <t>To what extent are there regular audits for transfer pricing of related party transactions and advanced pricing rules for regularly occurring transactions?</t>
  </si>
  <si>
    <t>To what extent are the advanced pricing rules followed for regularly occurring transactions?</t>
  </si>
  <si>
    <t xml:space="preserve">To what extent are there regular audits of companies following thin capitalization rules? </t>
  </si>
  <si>
    <t xml:space="preserve">Does the tax administration have a large taxpayer unit/office or one specialized in natural resources/mining? </t>
  </si>
  <si>
    <t xml:space="preserve">To what extent is the unit specialized in taxation of natural resources/mining staffed appropriately to carry out its activities? </t>
  </si>
  <si>
    <t xml:space="preserve">To what extent, is the unit specialized in natural resources/mining receiving appropriate funding to carry out its mandate? </t>
  </si>
  <si>
    <t>Effectiveness in the collection of tax payments—Public Expenditure and Financial Accounting (PEFA) indicator</t>
  </si>
  <si>
    <t xml:space="preserve">In practice, are taxes and payments only collected by the mandated agencies? </t>
  </si>
  <si>
    <t xml:space="preserve">In practice, are taxes from mining only placed in the national treasury? </t>
  </si>
  <si>
    <t xml:space="preserve">To what extent are the fiscal terms in the law followed? </t>
  </si>
  <si>
    <t>To what extent are the terms for investment incentives in the law followed?</t>
  </si>
  <si>
    <t>To what extent do mining sector SOEs have a board with: independent expert members with private sector experience, separate positions of chair and chief executive officer, and a board of a reasonable size?</t>
  </si>
  <si>
    <t>Is there an internal audit department within mining SOEs?</t>
  </si>
  <si>
    <t xml:space="preserve">In practice, does the internal audit department of mining SOEs review the effectiveness of internal controls annually? </t>
  </si>
  <si>
    <t xml:space="preserve">To what extent do mining SOEs follow the role (including any subsidies or social expenditures) set out for them? </t>
  </si>
  <si>
    <t>To what extent, are mining SOEs or state equity partners honoring their financial obligations?</t>
  </si>
  <si>
    <t xml:space="preserve">Are arrangements for resource revenue sharing between central and sub-national governments defined by legislation? </t>
  </si>
  <si>
    <t>In the regulation, to what extent is it clear when and how yearly budget allocations to sub-national governments should be disbursed?</t>
  </si>
  <si>
    <t>Does the law provide for a fund to protect budget expenditures from revenue volatility using savings or other funds?</t>
  </si>
  <si>
    <t xml:space="preserve">Are there macrofiscal rules in place to stabilize the budget? </t>
  </si>
  <si>
    <t xml:space="preserve">Open Budget Index - Open Budget Survey </t>
  </si>
  <si>
    <t>To what extent is there well-publicized, detailed and up-to-date strategic guidance for public investment decisions?</t>
  </si>
  <si>
    <t>Are public investment projects required to be evaluated after completion by an independent auditor according to the laws and regulation?</t>
  </si>
  <si>
    <t xml:space="preserve">To what extent are completed public investment projects evaluated by an independent auditor? </t>
  </si>
  <si>
    <t>Are the assets and liabilities of mining sector SOEs included in the public sector balance as reported by the Ministry of Finance?</t>
  </si>
  <si>
    <t xml:space="preserve">Are the assets and liabilities of the natural resource fund included in the public sector balance as reported by the Ministry of Finance? </t>
  </si>
  <si>
    <t>Budget cycle (performance of key systems, processes, and institutions)—PEFA indicator</t>
  </si>
  <si>
    <t>Control of expenditures—PEFA indicator</t>
  </si>
  <si>
    <t>To what extent do subnational governments receive their budget allocations in a full and timely manner?</t>
  </si>
  <si>
    <t>Robust budget classification system—PEFA indicator</t>
  </si>
  <si>
    <t xml:space="preserve">Comprehensiveness of information included in budget documentation – PEFA indicator </t>
  </si>
  <si>
    <t xml:space="preserve">Extent of unreported extra-budgetary expenditure – PEFA indicator </t>
  </si>
  <si>
    <t xml:space="preserve">Multi-year perspective in fiscal planning – PEFA indicator </t>
  </si>
  <si>
    <t>To what extent, does the government follow the rules established by resource revenue sharing legislation?</t>
  </si>
  <si>
    <t>In this country, how efficiently does the government spend public revenue? – WEF GCI</t>
  </si>
  <si>
    <t xml:space="preserve">In practice, is there an established process for screening public investment project proposals for consistency with government policy and strategic guidance, and to what extent does the government follow it? </t>
  </si>
  <si>
    <t>To what extent does the government use a formal cost benefit appraisal process for public investment project proposals?</t>
  </si>
  <si>
    <t>To what extent are the project appraisals of public investment projects undertaken by an external agency or expert?</t>
  </si>
  <si>
    <t>To what extent do ministries prepare procurement plans for major public investment projects in key sectors?</t>
  </si>
  <si>
    <t>To what extent are there regular cost over-runs on major public investment projects in key sectors?</t>
  </si>
  <si>
    <t>Are there often delays in project completion relative to the initial estimated time on major public investment projects in key sectors?</t>
  </si>
  <si>
    <t>To what extent is the fund to protect budget expenditures from revenue volatility working?</t>
  </si>
  <si>
    <t>To what extent does the government follow its macrofiscal rules?</t>
  </si>
  <si>
    <t xml:space="preserve">To what extent is there a requirement for extensive, timely, well-informed community stakeholder consultation with affected communities before the commencement of mining operations? </t>
  </si>
  <si>
    <t>In the law, to what extent are community development agreements required for mining operations?</t>
  </si>
  <si>
    <t>Is there a national policy on corporate social responsibility (CSR) that applies to mining?</t>
  </si>
  <si>
    <t xml:space="preserve">In the law, is there a requirement for companies to submit plans on managing and mitigating the environmental impact of operations? </t>
  </si>
  <si>
    <t xml:space="preserve">In the law, is there a requirement for companies to submit plans on managing and mitigating the socio economic impacts of operations? </t>
  </si>
  <si>
    <t>In the law, are company plans to manage and mitigate the social and environmental impacts of operations subject to review by an inter-ministerial committee?</t>
  </si>
  <si>
    <t>In the law, are there clear rules on fees and timeframes for submitting, approving and updating environmental and social impact assessments (or other key environmental and social impact related documents such as EMMPs)?</t>
  </si>
  <si>
    <t xml:space="preserve">In the law, is an environmental and social impact assessment (or similar) required before a mining license/lease can be granted or as a condition to begin operations? </t>
  </si>
  <si>
    <t xml:space="preserve">In the law, are there requirements in place on managing the environmental and social impact of closure of mine sites? </t>
  </si>
  <si>
    <t xml:space="preserve">Is there a policy or regulation that protects biodiversity on a mine site? </t>
  </si>
  <si>
    <t>Is there a regulation that enables biodiversity off-setting for a mine site?</t>
  </si>
  <si>
    <t>In the law and regulations, is there a simplified environmental permit or impact assessment for artisanal and small-scale mining?</t>
  </si>
  <si>
    <t xml:space="preserve">In the law, does the agency or ministry responsible for environmental protection have a say in the approval of exploration rights? </t>
  </si>
  <si>
    <t xml:space="preserve">Is an agency independent from the mining authorities responsible for environmental protection and rehabilitation? </t>
  </si>
  <si>
    <t xml:space="preserve">In the law, is there a grievance and complaints mechanism defined in the environmental regulations? </t>
  </si>
  <si>
    <t xml:space="preserve">Does legislation require the posting of environmental bonds or similar financial assurance methods to cover the cost of environmental rehabilitation post-mining? </t>
  </si>
  <si>
    <t xml:space="preserve">Is government implementing the African Charter for Human Rights? </t>
  </si>
  <si>
    <t xml:space="preserve">Is the state’s duty to protect human rights (Pillar I of the UN Guiding Principles on Business and Human Rights, UNGP) implemented through a National Action Plan? </t>
  </si>
  <si>
    <t>Is the government a signatory to the Voluntary Principles on Security and Human Rights (VPSHR)?</t>
  </si>
  <si>
    <t>In practice, if government is a signatory to the VPSHR, to what extent is it monitoring VPSHR implementation?</t>
  </si>
  <si>
    <t>In practice, does the government require companies to carry out human rights due diligence as part of the licensing process?</t>
  </si>
  <si>
    <t xml:space="preserve">Is there an independent Human Rights Commission? </t>
  </si>
  <si>
    <t>To what extent is the Human Rights Commission adequately staffed to facilitate a grievance and complaint mechanism?</t>
  </si>
  <si>
    <t>To what extent is the Human Rights Commission receiving an adequate budget to facilitate a grievance and complaint mechanism?</t>
  </si>
  <si>
    <t>Are there adequate government rules to promote employment equity?</t>
  </si>
  <si>
    <t xml:space="preserve">To what extent is an institution mandated to ensure consistent compliance with employment equity rules? </t>
  </si>
  <si>
    <t xml:space="preserve">Does the government recognize indigenous peoples on its territory and their rights in relation to mining (free, prior and informed consent)? </t>
  </si>
  <si>
    <t xml:space="preserve">Are environmental and social impact assessments (or other key environmental and social impact related documents required such as EMMPs) required to be made public? </t>
  </si>
  <si>
    <t>To what extent are environmental and social impact assessments (or other key environmental and social impact related documents required such as EMMPs) made public in a way accessible to affected communities?</t>
  </si>
  <si>
    <t xml:space="preserve">To what extent do mining companies consult with affected communities in a timely, meaningful, informed, comprehensive and transparent manner? </t>
  </si>
  <si>
    <t>To what extent are comprehensive community development agreements negotiated prior to mining operations?</t>
  </si>
  <si>
    <t xml:space="preserve">To what extent does the agency or ministry responsible for environmental protection have a say in the approval of mining rights? </t>
  </si>
  <si>
    <t xml:space="preserve">To what extent are operating mining companies setting aside funds for mine closure? </t>
  </si>
  <si>
    <t>To what extent do government and mining companies collaborate in the planning and implementation of CSR activities?</t>
  </si>
  <si>
    <t>To what extent is the institution tasked with monitoring and enforcing environmental regulations staffed appropriately?</t>
  </si>
  <si>
    <t>To what extent is the institution tasked with monitoring and enforcing environmental regulations receiving appropriate funding to carry out its task?</t>
  </si>
  <si>
    <t xml:space="preserve">To what extent are environmental requirements enforced systematically through inspections and penalties for non-compliance? </t>
  </si>
  <si>
    <t>To what extent is a grievance and complaints mechanism used to challenge decisions by the agency monitoring environmental regulation?</t>
  </si>
  <si>
    <t xml:space="preserve">To what extent are company plans to manage and mitigate the social and environmental impacts of operations reviewed by government? </t>
  </si>
  <si>
    <t>To what extent does the government approve environmental and social impact assessments (or other key environmental and social impact related documents required such as EMMPs) according to fees and timeframes in the regulation?</t>
  </si>
  <si>
    <t>To what extent are environmental and social impact assessments (or similar) carried out and approved before a mining license/lease/operating permit is granted as a condition to begin operations?</t>
  </si>
  <si>
    <t xml:space="preserve">To what extent are mining companies submitting plans on mitigating biodiversity impacts that are free standing annexes to environmental and social impact assessments? </t>
  </si>
  <si>
    <t>To what extent is the government monitoring compliance with environmental requirements for artisanal and small-scale miners?</t>
  </si>
  <si>
    <t xml:space="preserve">To what extent are the funds for mine closure and environmental rehabilitation kept in an escrow account or bond or similar entity? </t>
  </si>
  <si>
    <t xml:space="preserve">Starting a business – Doing Business indicators </t>
  </si>
  <si>
    <t>Dealing with construction permits – Doing Business indicators</t>
  </si>
  <si>
    <t xml:space="preserve">Getting credit – Doing Business indicators </t>
  </si>
  <si>
    <t>Enforcing contracts – Doing Business indicators</t>
  </si>
  <si>
    <t xml:space="preserve">How would you rate the level of efficiency of customs procedures (related to the entry and exit of merchandise)? – WEF GCI </t>
  </si>
  <si>
    <t xml:space="preserve">How burdensome is it for businesses to comply with governmental administrative requirements (e.g., permits, regulations, reporting)? – WEF GCI </t>
  </si>
  <si>
    <t xml:space="preserve">Perceptions index measuring effectiveness of civil law system – World Justice Project (WJP) </t>
  </si>
  <si>
    <t>Average number of procedures required to start a foreign subsidiary – World Bank Investing Across Borders</t>
  </si>
  <si>
    <t>Average number of days required to start a foreign subsidiary – World Bank Investing Across Borders</t>
  </si>
  <si>
    <t>Quality of roads – WEF GCI</t>
  </si>
  <si>
    <t>Extent of infrastructure (for example transport, telephony, and energy) – WEF GCI</t>
  </si>
  <si>
    <t xml:space="preserve">Quality of the railroad system – WEF GCI </t>
  </si>
  <si>
    <t>Quality of port facilities, or port accessibility in case of landlocked country – WEF GCI</t>
  </si>
  <si>
    <t xml:space="preserve">Trend in level of non-extractive revenues over 5 years – IMF GFS </t>
  </si>
  <si>
    <t>237. Variation of domestic revenues in real terms over 5 years – IMF WEO</t>
  </si>
  <si>
    <t>Five-year cumulative inflation – IMF WEO</t>
  </si>
  <si>
    <t>Credit rating – Standard and Poor's</t>
  </si>
  <si>
    <t>Five-year average total debt service to gross national income (GNI) – World Bank WDI</t>
  </si>
  <si>
    <t>Five-year cumulative gross domestic product (GDP) growth – IMF WEO</t>
  </si>
  <si>
    <t>Five-year total average debt to GDP – IMF WEO</t>
  </si>
  <si>
    <t>Five-year average adjusted net savings – World Bank WDI</t>
  </si>
  <si>
    <t>Perception of the availability of labor/skills – Fraser</t>
  </si>
  <si>
    <t xml:space="preserve">Gross tertiary education enrolment rate – WEF GCI </t>
  </si>
  <si>
    <t xml:space="preserve">Quality of math and science education – WEF GCI </t>
  </si>
  <si>
    <t>Attraction and retention of talented nationals – WEF GCI</t>
  </si>
  <si>
    <t>Is there a post-secondary school, college or university providing curriculum for mining sector development?</t>
  </si>
  <si>
    <t xml:space="preserve">Mean years of schooling – Human Development Index </t>
  </si>
  <si>
    <t xml:space="preserve">Expected years of schooling – Human Development Index </t>
  </si>
  <si>
    <t xml:space="preserve">Life expectancy at birth – Human Development Index </t>
  </si>
  <si>
    <t>Death caused by communicable diseases and maternal, prenatal, and nutrition conditions (percentage of  total) – WB WDI</t>
  </si>
  <si>
    <t>Prevalence of Human Immunodeficiency Virus (HIV) - WB WDI</t>
  </si>
  <si>
    <t>Transfer and convertibility risk, force majeure - OECD country risk classification</t>
  </si>
  <si>
    <t>Expropriation risk – Delcredere Ducroire</t>
  </si>
  <si>
    <t xml:space="preserve">Protection of property rights, including financial assets – WEF GCI </t>
  </si>
  <si>
    <t xml:space="preserve">Is the country signatory to the International Center for the Settlement of Investment Disputes (ICSID) Convention? </t>
  </si>
  <si>
    <t xml:space="preserve">Does the country provide in its domestic law for the international arbitration of foreign investment disputes? </t>
  </si>
  <si>
    <t xml:space="preserve">Protecting investors – Doing Business indicators </t>
  </si>
  <si>
    <t xml:space="preserve">Political stability – WGI </t>
  </si>
  <si>
    <t xml:space="preserve">Order and security (control of crime, civil conflict, and violence) – WJP </t>
  </si>
  <si>
    <t xml:space="preserve">Security Situation (includes physical security due to the threat of attack by terrorists, criminals, guerrilla groups, etc.) – Fraser Institute </t>
  </si>
  <si>
    <t>How frequently and to what extent were the main features of the fiscal regime changed in the past five years?</t>
  </si>
  <si>
    <t>To what extent are the fiscal terms for mining generally stable over time or are there ad hoc changes?</t>
  </si>
  <si>
    <t>To what extent is the mining legislation generally stable over time?</t>
  </si>
  <si>
    <t xml:space="preserve">Control of corruption – WGI </t>
  </si>
  <si>
    <t xml:space="preserve">To what extent is there a current multi-year national development plan? </t>
  </si>
  <si>
    <t>Does the current multi-year national development plan have a section on the mining sector as a driver for development?</t>
  </si>
  <si>
    <t>Is the multi-year national development plan on track to meet its targets?</t>
  </si>
  <si>
    <t xml:space="preserve">To what extent are plans to leverage the mining sector as a driver of development within the national development plan being implemented? </t>
  </si>
  <si>
    <t>Does the country undertake spatial development plans that leverage mining and investment locations?</t>
  </si>
  <si>
    <t>To what extent are the plans to develop mining regions within the national development plan meeting the targets set?</t>
  </si>
  <si>
    <t xml:space="preserve">Is the national development plan publicly available? </t>
  </si>
  <si>
    <t>To what extent, did an informed and meaningful national consultation take place during the preparation of the national development plan?</t>
  </si>
  <si>
    <t xml:space="preserve">Is the mining development policy publicly available? </t>
  </si>
  <si>
    <t>To what extent did an informed and meaningful national consultation take place during the preparation of the mining development policy?</t>
  </si>
  <si>
    <t>Are local content requirements for goods and services within the mining value chain accessible to the public?</t>
  </si>
  <si>
    <t>Has the government sought the views of a wide range of stakeholders in preparing the local content policy for goods and services within the mining value chain?</t>
  </si>
  <si>
    <t>To what extent do local content regulations for goods and services within the mining value chain target specific value pools?</t>
  </si>
  <si>
    <t>In practice, are the local content regulations for goods and services in the mining sector targeting an adequate value pool based on country capacity?</t>
  </si>
  <si>
    <t>Do local content regulations within the mining value chain have clear timeframes?</t>
  </si>
  <si>
    <t>To what extent is there support for companies in attaining local content targets?</t>
  </si>
  <si>
    <t>Is there within government an enforcement mechanism for local content regulations?</t>
  </si>
  <si>
    <t>In practice, is there a designated institution monitoring the progress of local content policy implementation?</t>
  </si>
  <si>
    <t xml:space="preserve">Quality of local suppliers for the mining sector – WEF GCI </t>
  </si>
  <si>
    <t xml:space="preserve">Number of local suppliers – WEF GCI </t>
  </si>
  <si>
    <t xml:space="preserve">Are there no or low tariff on import of capital equipment? </t>
  </si>
  <si>
    <t xml:space="preserve">Are there no or low tariff (or non-tariff barriers) on raw material exports? </t>
  </si>
  <si>
    <t xml:space="preserve">Is there an Investment Promotion Agency? </t>
  </si>
  <si>
    <t>To what extent is the investment promotion agency adequately staffed to fulfill its mandate?</t>
  </si>
  <si>
    <t>To what extent is the investment promotion agency receiving adequate funding to fulfill its mandate?</t>
  </si>
  <si>
    <t>To what extent do regulations allow for sharing of transport infrastructure associated with resource extraction?</t>
  </si>
  <si>
    <t>Are there examples of shared infrastructure in the transport sector related to resource extraction?</t>
  </si>
  <si>
    <t>To what extent do regulations allow for sharing of energy infrastructure?</t>
  </si>
  <si>
    <t>Are there examples of shared infrastructure in the energy sector?</t>
  </si>
  <si>
    <t>Is there a law that encourages the private financing of infrastructure?</t>
  </si>
  <si>
    <t>Is a governmental unit responsible for negotiating the private finance of infrastructure?</t>
  </si>
  <si>
    <t>Mineral resource wealth – World Bank</t>
  </si>
  <si>
    <t xml:space="preserve">Best Practices Mineral Potential Index – Fraser Institute </t>
  </si>
  <si>
    <t xml:space="preserve">Exploration spending relative to production value – ICMM / SNL Metals &amp; Mining </t>
  </si>
  <si>
    <t xml:space="preserve">What is the share of mining FDI as % total FDI in the country? </t>
  </si>
  <si>
    <t>What is the extent of state participation in the mining sector?</t>
  </si>
  <si>
    <t xml:space="preserve">What are the main type of state participation in the mining sector? </t>
  </si>
  <si>
    <t xml:space="preserve">What is the SOE or state equity share in mining projects? </t>
  </si>
  <si>
    <t xml:space="preserve">What is the total revenue (turnover) of mining sector SOEs and income from state equity in mining companies as a percentage of GDP? </t>
  </si>
  <si>
    <t>Government revenues from mining as a percentage of sector revenues—IMF/National statistics</t>
  </si>
  <si>
    <t>Government revenues from mining as a percentage of total GDP—IMF/National statistics</t>
  </si>
  <si>
    <t>Total mining revenues as a percentage of total government budget expenditure—IMF GFS or EITI</t>
  </si>
  <si>
    <t>Mining revenues for subnational governments as a percentage of subnational budgets—National statistics</t>
  </si>
  <si>
    <t xml:space="preserve">What is the number of ASM miners? </t>
  </si>
  <si>
    <t xml:space="preserve">How many local mining supply companies exist? </t>
  </si>
  <si>
    <t>Mining employment as percentage of total labor force—National statistics</t>
  </si>
  <si>
    <t>What is the total SOE employment as a percentage of the mining labor force?</t>
  </si>
  <si>
    <t>Mining sector as percentage of GDP—National statistics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</si>
</sst>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 x14ac:knownFonts="1">
    <font>
      <sz val="11"/>
      <color theme="1"/>
      <name val="Calibri"/>
      <family val="2"/>
      <scheme val="minor"/>
    </font>
    <font>
      <sz val="11"/>
      <color theme="1"/>
      <name val="Calibri"/>
      <family val="2"/>
      <scheme val="minor"/>
    </font>
    <font>
      <sz val="12"/>
      <color theme="1"/>
      <name val="Calibri"/>
      <family val="2"/>
      <scheme val="minor"/>
    </font>
    <font>
      <sz val="10"/>
      <name val="Arial"/>
      <family val="2"/>
    </font>
    <font>
      <sz val="10"/>
      <name val="Calibri"/>
      <family val="2"/>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medium">
        <color auto="1"/>
      </left>
      <right/>
      <top/>
      <bottom/>
      <diagonal/>
    </border>
    <border>
      <left/>
      <right style="medium">
        <color auto="1"/>
      </right>
      <top/>
      <bottom/>
      <diagonal/>
    </border>
  </borders>
  <cellStyleXfs count="16">
    <xf numFmtId="0" fontId="0" fillId="0" borderId="0"/>
    <xf numFmtId="0" fontId="2" fillId="0" borderId="0"/>
    <xf numFmtId="0" fontId="1" fillId="0" borderId="0"/>
    <xf numFmtId="0" fontId="3" fillId="0" borderId="0"/>
    <xf numFmtId="9" fontId="1" fillId="0" borderId="0" applyFont="0" applyFill="0" applyBorder="0" applyAlignment="0" applyProtection="0"/>
    <xf numFmtId="0" fontId="1" fillId="0" borderId="0"/>
    <xf numFmtId="0" fontId="1" fillId="0" borderId="0"/>
    <xf numFmtId="0" fontId="1" fillId="0" borderId="0"/>
    <xf numFmtId="0" fontId="3" fillId="0" borderId="0"/>
    <xf numFmtId="0" fontId="1" fillId="0" borderId="0"/>
    <xf numFmtId="0" fontId="1" fillId="0" borderId="0"/>
    <xf numFmtId="9" fontId="2"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cellStyleXfs>
  <cellXfs count="7">
    <xf numFmtId="0" fontId="0" fillId="0" borderId="0" xfId="0"/>
    <xf numFmtId="49" fontId="0" fillId="0" borderId="0" xfId="0" applyNumberFormat="1" applyAlignment="1">
      <alignment horizontal="left"/>
    </xf>
    <xf numFmtId="2" fontId="4" fillId="2" borderId="1" xfId="3" applyNumberFormat="1" applyFont="1" applyFill="1" applyBorder="1" applyAlignment="1">
      <alignment horizontal="center"/>
    </xf>
    <xf numFmtId="0" fontId="4" fillId="2" borderId="0" xfId="3" applyNumberFormat="1" applyFont="1" applyFill="1" applyBorder="1" applyAlignment="1">
      <alignment horizontal="center"/>
    </xf>
    <xf numFmtId="2" fontId="4" fillId="2" borderId="2" xfId="3" applyNumberFormat="1" applyFont="1" applyFill="1" applyBorder="1" applyAlignment="1">
      <alignment horizontal="center"/>
    </xf>
    <xf numFmtId="9" fontId="4" fillId="2" borderId="0" xfId="15" applyFont="1" applyFill="1" applyBorder="1" applyAlignment="1">
      <alignment horizontal="center"/>
    </xf>
    <xf numFmtId="164" fontId="4" fillId="2" borderId="0" xfId="15" applyNumberFormat="1" applyFont="1" applyFill="1" applyBorder="1" applyAlignment="1">
      <alignment horizontal="center"/>
    </xf>
  </cellXfs>
  <cellStyles count="16">
    <cellStyle name="Normal" xfId="0" builtinId="0"/>
    <cellStyle name="Normal 2" xfId="2"/>
    <cellStyle name="Normal 3" xfId="3"/>
    <cellStyle name="Normal 4" xfId="12"/>
    <cellStyle name="Percent" xfId="15" builtinId="5"/>
    <cellStyle name="Percent 2" xfId="4"/>
    <cellStyle name="Prozent 2" xfId="11"/>
    <cellStyle name="Standard 2" xfId="5"/>
    <cellStyle name="Standard 2 2" xfId="6"/>
    <cellStyle name="Standard 2 2 2" xfId="7"/>
    <cellStyle name="Standard 2 2 3" xfId="10"/>
    <cellStyle name="Standard 2 2 4" xfId="13"/>
    <cellStyle name="Standard 2 2 5" xfId="14"/>
    <cellStyle name="Standard 3" xfId="8"/>
    <cellStyle name="Standard 4" xfId="9"/>
    <cellStyle name="Standard 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wb205820\AppData\Local\Microsoft\Windows\Temporary%20Internet%20Files\Content.Outlook\3CH4A0ZC\MInGov%20Peru_Data_16080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harts&gt;&gt;"/>
      <sheetName val="Dashboard"/>
      <sheetName val="Range Charts"/>
      <sheetName val="&lt;&lt;charts"/>
      <sheetName val="data&gt;&gt;"/>
      <sheetName val="ViewData"/>
      <sheetName val="Consolidated Answers"/>
      <sheetName val="Desk research"/>
      <sheetName val="Interview data"/>
      <sheetName val="Secondary Data"/>
      <sheetName val="ViewData2"/>
      <sheetName val="Scoring key"/>
      <sheetName val="&lt;&lt;data"/>
      <sheetName val="report tables&gt;&gt;"/>
      <sheetName val="VC Stage"/>
      <sheetName val="CC Theme"/>
      <sheetName val="&lt;&lt;report tables"/>
      <sheetName val="perceptions data&gt;&gt;"/>
      <sheetName val="Record answers"/>
      <sheetName val="Weights"/>
      <sheetName val="Weights Remapped"/>
      <sheetName val="By stakeholder group"/>
      <sheetName val="&lt;&lt;perceptions data"/>
      <sheetName val="&gt;&gt;web"/>
      <sheetName val="IndicatorHierarchy"/>
      <sheetName val="UploadTable"/>
      <sheetName val="&lt;&lt;web"/>
    </sheetNames>
    <sheetDataSet>
      <sheetData sheetId="0"/>
      <sheetData sheetId="1"/>
      <sheetData sheetId="2"/>
      <sheetData sheetId="3"/>
      <sheetData sheetId="4"/>
      <sheetData sheetId="5"/>
      <sheetData sheetId="6">
        <row r="4">
          <cell r="AP4">
            <v>1</v>
          </cell>
          <cell r="AQ4" t="str">
            <v>To what extent are the procedures for the allocation of exploration rights detailed, laid out in law and regulations, and compatible with relevant legislation?</v>
          </cell>
          <cell r="AR4">
            <v>4</v>
          </cell>
        </row>
        <row r="5">
          <cell r="AP5">
            <v>2</v>
          </cell>
          <cell r="AQ5" t="str">
            <v>To what extent are the procedures for the allocation of mining rights detailed, laid out in the law and/or regulations, and compatible with relevant legislation?</v>
          </cell>
          <cell r="AR5">
            <v>4</v>
          </cell>
        </row>
        <row r="6">
          <cell r="AP6">
            <v>3</v>
          </cell>
          <cell r="AQ6" t="str">
            <v xml:space="preserve">To what extent does the legislation impose clear limits to the discretionary powers of the authority in charge of awarding exploration licenses? </v>
          </cell>
          <cell r="AR6">
            <v>2.5</v>
          </cell>
        </row>
        <row r="7">
          <cell r="AP7">
            <v>4</v>
          </cell>
          <cell r="AQ7" t="str">
            <v xml:space="preserve">To what extent are limits to the discretionary powers of the authority in charge of awarding mining licenses laid out in the law? </v>
          </cell>
          <cell r="AR7">
            <v>2.5</v>
          </cell>
        </row>
        <row r="8">
          <cell r="AP8">
            <v>5</v>
          </cell>
          <cell r="AQ8" t="str">
            <v>To what extent are exceptions to the First Come, First Served principle allowed?</v>
          </cell>
          <cell r="AR8">
            <v>4</v>
          </cell>
        </row>
        <row r="9">
          <cell r="AP9">
            <v>6</v>
          </cell>
          <cell r="AQ9" t="str">
            <v xml:space="preserve">In the law, to what extent does a company that holds an exploration license (and is in compliance with license conditions) have an automatic prior right to apply for a mining lease in that area? </v>
          </cell>
          <cell r="AR9">
            <v>4</v>
          </cell>
        </row>
        <row r="10">
          <cell r="AP10">
            <v>7</v>
          </cell>
          <cell r="AQ10" t="str">
            <v>According to the law, to what extent do license holders have the freedom to transfer their licenses to eligible companies</v>
          </cell>
          <cell r="AR10">
            <v>4</v>
          </cell>
        </row>
        <row r="11">
          <cell r="AP11">
            <v>8</v>
          </cell>
          <cell r="AQ11" t="str">
            <v>To what extent are sanctions for non-performance by companies regarding licenses prescribed in the regulations?</v>
          </cell>
          <cell r="AR11">
            <v>4</v>
          </cell>
        </row>
        <row r="12">
          <cell r="AP12">
            <v>9</v>
          </cell>
          <cell r="AQ12" t="str">
            <v>To what extent are mining contracts allowed to be used to supersede the provisions of prevailing laws?</v>
          </cell>
          <cell r="AR12">
            <v>4</v>
          </cell>
        </row>
        <row r="13">
          <cell r="AP13">
            <v>10</v>
          </cell>
          <cell r="AQ13" t="str">
            <v xml:space="preserve">To what extent is it defined in law which government body negotiates and approves mine development agreements? </v>
          </cell>
          <cell r="AR13" t="str">
            <v>..</v>
          </cell>
        </row>
        <row r="14">
          <cell r="AP14">
            <v>11</v>
          </cell>
          <cell r="AQ14" t="str">
            <v xml:space="preserve">In the law, to what extent are exploration companies required to regularly report quantitative operational information, including geological information, to the GSD or mining authority? </v>
          </cell>
          <cell r="AR14">
            <v>4</v>
          </cell>
        </row>
        <row r="15">
          <cell r="AP15">
            <v>12</v>
          </cell>
          <cell r="AQ15" t="str">
            <v xml:space="preserve">Is the establishment and operation of a mining cadastre provided for in the law? </v>
          </cell>
          <cell r="AR15">
            <v>4</v>
          </cell>
        </row>
        <row r="16">
          <cell r="AP16">
            <v>13</v>
          </cell>
          <cell r="AQ16" t="str">
            <v xml:space="preserve">According to regulation, to what extent is there a clear timeframe for the allocation of licenses? </v>
          </cell>
          <cell r="AR16">
            <v>4</v>
          </cell>
        </row>
        <row r="17">
          <cell r="AP17">
            <v>14</v>
          </cell>
          <cell r="AQ17" t="str">
            <v>In the law, to what extent is there discretion in the speed of approval for license applications?</v>
          </cell>
          <cell r="AR17" t="str">
            <v>..</v>
          </cell>
        </row>
        <row r="18">
          <cell r="AP18">
            <v>15</v>
          </cell>
          <cell r="AQ18" t="str">
            <v>To what extent does the regulation ensure that applications not meeting criteria are rejected as opposed to remain pending?</v>
          </cell>
          <cell r="AR18">
            <v>4</v>
          </cell>
        </row>
        <row r="19">
          <cell r="AP19">
            <v>16</v>
          </cell>
          <cell r="AQ19" t="str">
            <v xml:space="preserve">To what extent is the timeframe for approval of exploration work programs set out in regulations? </v>
          </cell>
          <cell r="AR19" t="str">
            <v>..</v>
          </cell>
        </row>
        <row r="20">
          <cell r="AP20">
            <v>17</v>
          </cell>
          <cell r="AQ20" t="str">
            <v xml:space="preserve">To what extent is the information required for license applications easily accessible? </v>
          </cell>
          <cell r="AR20">
            <v>4</v>
          </cell>
        </row>
        <row r="21">
          <cell r="AP21">
            <v>18</v>
          </cell>
          <cell r="AQ21" t="str">
            <v xml:space="preserve">To what extent do the regulations require that the reasons for license application denial be communicated to the applicant? </v>
          </cell>
          <cell r="AR21">
            <v>4</v>
          </cell>
        </row>
        <row r="22">
          <cell r="AP22">
            <v>19</v>
          </cell>
          <cell r="AQ22" t="str">
            <v>To what extent does the legislation detail a transparent process for license cancellations?</v>
          </cell>
          <cell r="AR22">
            <v>4</v>
          </cell>
        </row>
        <row r="23">
          <cell r="AP23">
            <v>20</v>
          </cell>
          <cell r="AQ23" t="str">
            <v xml:space="preserve">In practice, when licenses are cancelled to what extent are the reasons communicated to the license holder in an accurate, complete and timely fashion? </v>
          </cell>
          <cell r="AR23">
            <v>4</v>
          </cell>
        </row>
        <row r="24">
          <cell r="AP24">
            <v>21</v>
          </cell>
          <cell r="AQ24" t="str">
            <v>To what extent are mining contracts required to be made publicly available in the law?</v>
          </cell>
          <cell r="AR24">
            <v>4</v>
          </cell>
        </row>
        <row r="25">
          <cell r="AP25">
            <v>22</v>
          </cell>
          <cell r="AQ25" t="str">
            <v>To what extent are mining contracts made publicly available?</v>
          </cell>
          <cell r="AR25">
            <v>3.6666666666666665</v>
          </cell>
        </row>
        <row r="26">
          <cell r="AP26">
            <v>23</v>
          </cell>
          <cell r="AQ26" t="str">
            <v>To what extent does the legislation contain barriers to the disclosure of license and contract information, such as state secrecy laws?</v>
          </cell>
          <cell r="AR26">
            <v>4</v>
          </cell>
        </row>
        <row r="27">
          <cell r="AP27">
            <v>24</v>
          </cell>
          <cell r="AQ27" t="str">
            <v>To what extent does the government publish key details for each license such as the license holder, duration of license and license type?</v>
          </cell>
          <cell r="AR27">
            <v>4</v>
          </cell>
        </row>
        <row r="28">
          <cell r="AP28">
            <v>25</v>
          </cell>
          <cell r="AQ28" t="str">
            <v>In the law, to what extent is the authority in charge of awarding licenses for exploration and mining independent from the mining ministry?</v>
          </cell>
          <cell r="AR28">
            <v>2.5</v>
          </cell>
        </row>
        <row r="29">
          <cell r="AP29">
            <v>26</v>
          </cell>
          <cell r="AQ29" t="str">
            <v>To what extent is the authority in charge of awarding licenses for exploration and mining independent from the mining ministry?</v>
          </cell>
          <cell r="AR29" t="str">
            <v>..</v>
          </cell>
        </row>
        <row r="30">
          <cell r="AP30">
            <v>27</v>
          </cell>
          <cell r="AQ30" t="str">
            <v>To what extent is there a government website that describes what national geological information is available and at what cost (if not free)?</v>
          </cell>
          <cell r="AR30">
            <v>4</v>
          </cell>
        </row>
        <row r="31">
          <cell r="AP31">
            <v>28</v>
          </cell>
          <cell r="AQ31" t="str">
            <v xml:space="preserve">To what extent is there a library with current national geological information maintained by the Geological Survey Department (GSD) or a similar organization? </v>
          </cell>
          <cell r="AR31">
            <v>4</v>
          </cell>
        </row>
        <row r="32">
          <cell r="AP32">
            <v>29</v>
          </cell>
          <cell r="AQ32" t="str">
            <v xml:space="preserve">In practice, how reliably are exploration companies delivering the required operational information, including geological information, to the GSD or mining authority? </v>
          </cell>
          <cell r="AR32">
            <v>3.3571428571428572</v>
          </cell>
        </row>
        <row r="33">
          <cell r="AP33">
            <v>30</v>
          </cell>
          <cell r="AQ33" t="str">
            <v>To what extent does the Geological Survey Department (GSD) or similar organization collect geological information in an accessible library?</v>
          </cell>
          <cell r="AR33">
            <v>4</v>
          </cell>
        </row>
        <row r="34">
          <cell r="AP34">
            <v>31</v>
          </cell>
          <cell r="AQ34" t="str">
            <v>To what extent does the Geological Survey Department (GSD) or similar organization store geological information from companies in a confidential manner?</v>
          </cell>
          <cell r="AR34">
            <v>3.7857142857142856</v>
          </cell>
        </row>
        <row r="35">
          <cell r="AP35">
            <v>32</v>
          </cell>
          <cell r="AQ35" t="str">
            <v xml:space="preserve">To what extent does the Geological Survey Department (GSD) or a similar organization make use of the geological data collected from companies to improve understanding of geological prospectivity? </v>
          </cell>
          <cell r="AR35">
            <v>3</v>
          </cell>
        </row>
        <row r="36">
          <cell r="AP36">
            <v>33</v>
          </cell>
          <cell r="AQ36" t="str">
            <v xml:space="preserve">To what extent does the Geological Survey Department (GSD) or a similar organization make use of the geological data collected from companies to monitor compliance with licenses? </v>
          </cell>
          <cell r="AR36">
            <v>2.5</v>
          </cell>
        </row>
        <row r="37">
          <cell r="AP37">
            <v>34</v>
          </cell>
          <cell r="AQ37" t="str">
            <v xml:space="preserve">To what extent is the Geological Survey Department (GSD) or similar organization staffed with well-trained professionals? </v>
          </cell>
          <cell r="AR37">
            <v>2.9285714285714284</v>
          </cell>
        </row>
        <row r="38">
          <cell r="AP38">
            <v>35</v>
          </cell>
          <cell r="AQ38" t="str">
            <v xml:space="preserve">To what extent is the Geological Survey Department (GSD) or similar organization appropriately financially resourced? </v>
          </cell>
          <cell r="AR38">
            <v>2.75</v>
          </cell>
        </row>
        <row r="39">
          <cell r="AP39">
            <v>36</v>
          </cell>
          <cell r="AQ39" t="str">
            <v>What proportion of the country’s land has been licensed for exploration?</v>
          </cell>
          <cell r="AR39" t="str">
            <v>..</v>
          </cell>
        </row>
        <row r="40">
          <cell r="AP40">
            <v>37</v>
          </cell>
          <cell r="AQ40" t="str">
            <v>To what extent is the licensed ground being serviced by active exploration?</v>
          </cell>
          <cell r="AR40">
            <v>1.4285714285714286</v>
          </cell>
        </row>
        <row r="41">
          <cell r="AP41">
            <v>38</v>
          </cell>
          <cell r="AQ41" t="str">
            <v>Is there a country-wide geological map (usually at scale 1:1,000,000, 1:2 000 000, 1: 1 500 000)?</v>
          </cell>
          <cell r="AR41">
            <v>4</v>
          </cell>
        </row>
        <row r="42">
          <cell r="AP42">
            <v>39</v>
          </cell>
          <cell r="AQ42" t="str">
            <v>What proportion of the country is covered at scale of 1:250,000 or similar (e.g. 1:200 000)?</v>
          </cell>
          <cell r="AR42">
            <v>4</v>
          </cell>
        </row>
        <row r="43">
          <cell r="AP43">
            <v>40</v>
          </cell>
          <cell r="AQ43" t="str">
            <v xml:space="preserve">What proportion of the country is covered at scale of 1:100,000 by geological maps or similar (for example, 1:100,000, 1:62,500, 1:50,000)? </v>
          </cell>
          <cell r="AR43">
            <v>4</v>
          </cell>
        </row>
        <row r="44">
          <cell r="AP44">
            <v>41</v>
          </cell>
          <cell r="AQ44" t="str">
            <v>Quality of geological database - Fraser Institute</v>
          </cell>
          <cell r="AR44">
            <v>4</v>
          </cell>
        </row>
        <row r="45">
          <cell r="AP45">
            <v>42</v>
          </cell>
          <cell r="AQ45" t="str">
            <v>To what extent are the mining cadastre rules being correctly implemented and information is accessible to the public?</v>
          </cell>
          <cell r="AR45">
            <v>4</v>
          </cell>
        </row>
        <row r="46">
          <cell r="AP46">
            <v>43</v>
          </cell>
          <cell r="AQ46" t="str">
            <v>To what extent does the relevant legislation or guidelines provide for a map component to record license boundaries in the cadastre?</v>
          </cell>
          <cell r="AR46">
            <v>4</v>
          </cell>
        </row>
        <row r="47">
          <cell r="AP47">
            <v>44</v>
          </cell>
          <cell r="AQ47" t="str">
            <v>To what extent is the topographic map for the cadastre compatible with GPS systems?</v>
          </cell>
          <cell r="AR47">
            <v>4</v>
          </cell>
        </row>
        <row r="48">
          <cell r="AP48">
            <v>45</v>
          </cell>
          <cell r="AQ48" t="str">
            <v>In practice, are there boundary disputes between license holders due to the ambiguity of boundaries?</v>
          </cell>
          <cell r="AR48">
            <v>3.7857142857142856</v>
          </cell>
        </row>
        <row r="49">
          <cell r="AP49">
            <v>46</v>
          </cell>
          <cell r="AQ49" t="str">
            <v>To what degree is the mining cadastre up-to-date?</v>
          </cell>
          <cell r="AR49">
            <v>3.625</v>
          </cell>
        </row>
        <row r="50">
          <cell r="AP50">
            <v>47</v>
          </cell>
          <cell r="AQ50" t="str">
            <v>To what extent is the mining cadastre used to support the management of licenses?</v>
          </cell>
          <cell r="AR50">
            <v>4</v>
          </cell>
        </row>
        <row r="51">
          <cell r="AP51">
            <v>48</v>
          </cell>
          <cell r="AQ51" t="str">
            <v xml:space="preserve">To what extent does the cadastre system ensure that license information (including boundaries) cannot be tampered with? </v>
          </cell>
          <cell r="AR51">
            <v>4</v>
          </cell>
        </row>
        <row r="52">
          <cell r="AP52">
            <v>49</v>
          </cell>
          <cell r="AQ52" t="str">
            <v xml:space="preserve">To what extent is the computerized cadastre system operating without major technical problems? </v>
          </cell>
          <cell r="AR52">
            <v>3.625</v>
          </cell>
        </row>
        <row r="53">
          <cell r="AP53">
            <v>50</v>
          </cell>
          <cell r="AQ53" t="str">
            <v xml:space="preserve">If there is a decentralized cadastre system in place, to what extent is there a clearance requirement from central office? </v>
          </cell>
          <cell r="AR53">
            <v>4</v>
          </cell>
        </row>
        <row r="54">
          <cell r="AP54">
            <v>51</v>
          </cell>
          <cell r="AQ54" t="str">
            <v>In practice, if there is a decentralized cadastre system in place, to what extent is a clearance from the central office required before issuing a license?</v>
          </cell>
          <cell r="AR54">
            <v>3.625</v>
          </cell>
        </row>
        <row r="55">
          <cell r="AP55">
            <v>52</v>
          </cell>
          <cell r="AQ55" t="str">
            <v xml:space="preserve">To what extent are the procedures for the allocation of exploration rights laid out in the legal framework followed in practice? </v>
          </cell>
          <cell r="AR55">
            <v>2.8333333333333335</v>
          </cell>
        </row>
        <row r="56">
          <cell r="AP56">
            <v>53</v>
          </cell>
          <cell r="AQ56" t="str">
            <v>To what extent are the procedures for the allocation of mining rights laid out in the legal framework followed in practice?</v>
          </cell>
          <cell r="AR56">
            <v>3.8125</v>
          </cell>
        </row>
        <row r="57">
          <cell r="AP57">
            <v>54</v>
          </cell>
          <cell r="AQ57" t="str">
            <v>To what extent are limits to discretionary power in the award of exploration licenses followed?</v>
          </cell>
          <cell r="AR57">
            <v>2.8461538461538463</v>
          </cell>
        </row>
        <row r="58">
          <cell r="AP58">
            <v>55</v>
          </cell>
          <cell r="AQ58" t="str">
            <v xml:space="preserve">To what extent are limits to discretionary powers in the award of mining licenses followed? </v>
          </cell>
          <cell r="AR58">
            <v>2.8461538461538463</v>
          </cell>
        </row>
        <row r="59">
          <cell r="AP59">
            <v>56</v>
          </cell>
          <cell r="AQ59" t="str">
            <v xml:space="preserve">To what extent is there a preference for local companies or producers in the allocation process of exploration or mining licenses? </v>
          </cell>
          <cell r="AR59">
            <v>4</v>
          </cell>
        </row>
        <row r="60">
          <cell r="AP60">
            <v>57</v>
          </cell>
          <cell r="AQ60" t="str">
            <v xml:space="preserve">To what extent is it clear which government body (or bodies) negotiates and approves mining contracts? </v>
          </cell>
          <cell r="AR60" t="str">
            <v>..</v>
          </cell>
        </row>
        <row r="61">
          <cell r="AP61">
            <v>58</v>
          </cell>
          <cell r="AQ61" t="str">
            <v xml:space="preserve">To what extent do license cancellations or denied applications result in appeals? </v>
          </cell>
          <cell r="AR61">
            <v>4</v>
          </cell>
        </row>
        <row r="62">
          <cell r="AP62">
            <v>59</v>
          </cell>
          <cell r="AQ62" t="str">
            <v xml:space="preserve">In practice, if a company holds an exploration license and is in compliance with license conditions, to what extent does that translate into an automatic priority in obtaining a mining lease in that area? </v>
          </cell>
          <cell r="AR62">
            <v>4</v>
          </cell>
        </row>
        <row r="63">
          <cell r="AP63">
            <v>60</v>
          </cell>
          <cell r="AQ63" t="str">
            <v>In practice, are license holders able to transfer their licenses to eligible companies?</v>
          </cell>
          <cell r="AR63">
            <v>4</v>
          </cell>
        </row>
        <row r="64">
          <cell r="AP64">
            <v>61</v>
          </cell>
          <cell r="AQ64" t="str">
            <v>To what extent are the legislated timeframes for license application and allocation followed?</v>
          </cell>
          <cell r="AR64">
            <v>2.6875</v>
          </cell>
        </row>
        <row r="65">
          <cell r="AP65">
            <v>62</v>
          </cell>
          <cell r="AQ65" t="str">
            <v>To what extent is the cadastre system mostly free of long-standing pending applications?</v>
          </cell>
          <cell r="AR65">
            <v>3.5</v>
          </cell>
        </row>
        <row r="66">
          <cell r="AP66">
            <v>63</v>
          </cell>
          <cell r="AQ66" t="str">
            <v xml:space="preserve">In the case of FCFS (First Come, First Served), to what extent are applications time-stamped as they are received? </v>
          </cell>
          <cell r="AR66">
            <v>4</v>
          </cell>
        </row>
        <row r="67">
          <cell r="AP67">
            <v>64</v>
          </cell>
          <cell r="AQ67" t="str">
            <v>To what extent are the sanctions regarding licenses for non-performance by companies enforced?</v>
          </cell>
          <cell r="AR67">
            <v>4</v>
          </cell>
        </row>
        <row r="68">
          <cell r="AP68">
            <v>65</v>
          </cell>
          <cell r="AQ68" t="str">
            <v xml:space="preserve">To what extent are the timelines for deciding on exploration and/or mining rights applications compatible with the timelines of other required permits? </v>
          </cell>
          <cell r="AR68">
            <v>1.5625</v>
          </cell>
        </row>
        <row r="69">
          <cell r="AP69">
            <v>66</v>
          </cell>
          <cell r="AQ69" t="str">
            <v xml:space="preserve">To what extent is the timeframe for the approval of exploration work programs followed? </v>
          </cell>
          <cell r="AR69">
            <v>2</v>
          </cell>
        </row>
        <row r="70">
          <cell r="AP70">
            <v>67</v>
          </cell>
          <cell r="AQ70" t="str">
            <v xml:space="preserve">To what extent is the unit managing the monitoring of licenses staffed appropriately to perform its duties? </v>
          </cell>
          <cell r="AR70">
            <v>2</v>
          </cell>
        </row>
        <row r="71">
          <cell r="AP71">
            <v>68</v>
          </cell>
          <cell r="AQ71" t="str">
            <v xml:space="preserve">To what extent is the unit managing the monitoring of licenses receiving an adequate operational budget to perform its duties? </v>
          </cell>
          <cell r="AR71">
            <v>4</v>
          </cell>
        </row>
        <row r="72">
          <cell r="AP72">
            <v>69</v>
          </cell>
          <cell r="AQ72" t="str">
            <v>In practice, how long does the approval for exploration license applications take?</v>
          </cell>
          <cell r="AR72" t="str">
            <v>..</v>
          </cell>
        </row>
        <row r="73">
          <cell r="AP73">
            <v>70</v>
          </cell>
          <cell r="AQ73" t="str">
            <v xml:space="preserve">To what extent do regulations cover all relevant mining procedures (exploration, license issuance, work programs, mines inspection, health and safety, explosives, emergency, mine closure, etc.)? </v>
          </cell>
          <cell r="AR73">
            <v>4</v>
          </cell>
        </row>
        <row r="74">
          <cell r="AP74">
            <v>71</v>
          </cell>
          <cell r="AQ74" t="str">
            <v xml:space="preserve">To what extent is the timeframe for the approval of mine development plans set out in the regulations? </v>
          </cell>
          <cell r="AR74">
            <v>4</v>
          </cell>
        </row>
        <row r="75">
          <cell r="AP75">
            <v>72</v>
          </cell>
          <cell r="AQ75" t="str">
            <v xml:space="preserve">To what extent is the timeframe for the approval of extensions of mining operations set out in the regulations? </v>
          </cell>
          <cell r="AR75">
            <v>4</v>
          </cell>
        </row>
        <row r="76">
          <cell r="AP76">
            <v>73</v>
          </cell>
          <cell r="AQ76" t="str">
            <v>To what extent is mining sector legislation consistent with other relevant legislation?</v>
          </cell>
          <cell r="AR76">
            <v>2.0499999999999998</v>
          </cell>
        </row>
        <row r="77">
          <cell r="AP77">
            <v>74</v>
          </cell>
          <cell r="AQ77" t="str">
            <v xml:space="preserve">To what extent are legislation or inter-ministry arrangements covering natural resource issues that may be affected by mineral rights (e.g., land use, water, forests and nature reserves) well defined to minimize overlaps or gaps? </v>
          </cell>
          <cell r="AR77" t="str">
            <v>..</v>
          </cell>
        </row>
        <row r="78">
          <cell r="AP78">
            <v>75</v>
          </cell>
          <cell r="AQ78" t="str">
            <v xml:space="preserve">How clearly does mining or other legislation assign roles and responsibilities between government ministries/agencies in the mining sector? </v>
          </cell>
          <cell r="AR78">
            <v>4</v>
          </cell>
        </row>
        <row r="79">
          <cell r="AP79">
            <v>76</v>
          </cell>
          <cell r="AQ79" t="str">
            <v>To what extent is there a regulation in place that allows the formalization of artisanal and small-scale miners?</v>
          </cell>
          <cell r="AR79">
            <v>2.5</v>
          </cell>
        </row>
        <row r="80">
          <cell r="AP80">
            <v>77</v>
          </cell>
          <cell r="AQ80" t="str">
            <v xml:space="preserve">To what extent is artisanal and small-scale mining legally recognized in the mining law or regulations? </v>
          </cell>
          <cell r="AR80">
            <v>4</v>
          </cell>
        </row>
        <row r="81">
          <cell r="AP81">
            <v>78</v>
          </cell>
          <cell r="AQ81" t="str">
            <v>To what extent do the laws and regulations allow for artisanal and small-scale and industrial mining activities to coexist?</v>
          </cell>
          <cell r="AR81">
            <v>4</v>
          </cell>
        </row>
        <row r="82">
          <cell r="AP82">
            <v>79</v>
          </cell>
          <cell r="AQ82" t="str">
            <v>To what extent are there detailed laws and regulations to settle disputes between ASM and other mining activities?</v>
          </cell>
          <cell r="AR82">
            <v>2.5</v>
          </cell>
        </row>
        <row r="83">
          <cell r="AP83">
            <v>80</v>
          </cell>
          <cell r="AQ83" t="str">
            <v>Does the holder of a mineral right have guaranteed access rights to (surface) land, or does this need to be negotiated with landowners (or users) separately?</v>
          </cell>
          <cell r="AR83">
            <v>1</v>
          </cell>
        </row>
        <row r="84">
          <cell r="AP84">
            <v>81</v>
          </cell>
          <cell r="AQ84" t="str">
            <v>Is there an established procedure following Equator Principles for the resettlement of communities displaced by mining activities?</v>
          </cell>
          <cell r="AR84">
            <v>1</v>
          </cell>
        </row>
        <row r="85">
          <cell r="AP85">
            <v>82</v>
          </cell>
          <cell r="AQ85" t="str">
            <v>To what extent does the government enforce the legal requirements to resettle communities affected by mining activities?</v>
          </cell>
          <cell r="AR85">
            <v>1</v>
          </cell>
        </row>
        <row r="86">
          <cell r="AP86">
            <v>83</v>
          </cell>
          <cell r="AQ86" t="str">
            <v xml:space="preserve">Is there an established procedure for the payment of compensation to landowners (and/or users) when exploration and mining activities interfere with their activities? </v>
          </cell>
          <cell r="AR86">
            <v>2.5</v>
          </cell>
        </row>
        <row r="87">
          <cell r="AP87">
            <v>84</v>
          </cell>
          <cell r="AQ87" t="str">
            <v>To what extent does the government enforce the legal requirements of mining companies to compensate people affected by mining activities?</v>
          </cell>
          <cell r="AR87">
            <v>1</v>
          </cell>
        </row>
        <row r="88">
          <cell r="AP88">
            <v>85</v>
          </cell>
          <cell r="AQ88" t="str">
            <v>To what extent are the key laws and regulations governing mining operations available from a single and up-to-date online government source? ?</v>
          </cell>
          <cell r="AR88">
            <v>1</v>
          </cell>
        </row>
        <row r="89">
          <cell r="AP89">
            <v>86</v>
          </cell>
          <cell r="AQ89" t="str">
            <v xml:space="preserve">To what extent does the legislative branch carry out an oversight role regarding the mining sector beyond the consideration and approval of legislation? </v>
          </cell>
          <cell r="AR89">
            <v>1.375</v>
          </cell>
        </row>
        <row r="90">
          <cell r="AP90">
            <v>87</v>
          </cell>
          <cell r="AQ90" t="str">
            <v xml:space="preserve">In the law, is there a domestic process to appeal decisions by mining authorities that is outside and independent of the mining ministry? </v>
          </cell>
          <cell r="AR90">
            <v>4</v>
          </cell>
        </row>
        <row r="91">
          <cell r="AP91">
            <v>88</v>
          </cell>
          <cell r="AQ91" t="str">
            <v>To what extent is this independent domestic appeal process able to challenge decisions by mining authorities?</v>
          </cell>
          <cell r="AR91">
            <v>4</v>
          </cell>
        </row>
        <row r="92">
          <cell r="AP92">
            <v>89</v>
          </cell>
          <cell r="AQ92" t="str">
            <v xml:space="preserve">Is there a non-state association that represents artisanal and small-scale miners? </v>
          </cell>
          <cell r="AR92">
            <v>4</v>
          </cell>
        </row>
        <row r="93">
          <cell r="AP93">
            <v>90</v>
          </cell>
          <cell r="AQ93" t="str">
            <v>To what extent do artisanal and small-scale miner associations participate in the monitoring, advocacy and enforcement of their property rights?</v>
          </cell>
          <cell r="AR93">
            <v>3</v>
          </cell>
        </row>
        <row r="94">
          <cell r="AP94">
            <v>91</v>
          </cell>
          <cell r="AQ94" t="str">
            <v xml:space="preserve">To what extent is the timeframe for the approval of a mine development plan followed? </v>
          </cell>
          <cell r="AR94">
            <v>1.75</v>
          </cell>
        </row>
        <row r="95">
          <cell r="AP95">
            <v>92</v>
          </cell>
          <cell r="AQ95" t="str">
            <v>To what extent is the timeframe for the approval of an extension of a mining operations followed</v>
          </cell>
          <cell r="AR95">
            <v>2</v>
          </cell>
        </row>
        <row r="96">
          <cell r="AP96">
            <v>93</v>
          </cell>
          <cell r="AQ96" t="str">
            <v xml:space="preserve">How common are conflicts between government ministries/agencies over the roles and responsibilities assigned for the mining sector? </v>
          </cell>
          <cell r="AR96">
            <v>2.6764705882352939</v>
          </cell>
        </row>
        <row r="97">
          <cell r="AP97">
            <v>94</v>
          </cell>
          <cell r="AQ97" t="str">
            <v>To what extent are there formal mechanisms for sharing information between government agencies closely working on mining (MOUs, intra-governmental working groups)?</v>
          </cell>
          <cell r="AR97">
            <v>2.5</v>
          </cell>
        </row>
        <row r="98">
          <cell r="AP98">
            <v>95</v>
          </cell>
          <cell r="AQ98" t="str">
            <v>To what extent is there regular sharing of information between government agencies that have regulatory responsibilities for the mining sector?</v>
          </cell>
          <cell r="AR98">
            <v>1.5357142857142858</v>
          </cell>
        </row>
        <row r="99">
          <cell r="AP99">
            <v>96</v>
          </cell>
          <cell r="AQ99" t="str">
            <v xml:space="preserve">To what extent are there instances where mineral rights conflict with other legislation on natural resources (e.g., on land use, water, forests or nature reserves)? </v>
          </cell>
          <cell r="AR99">
            <v>1.75</v>
          </cell>
        </row>
        <row r="100">
          <cell r="AP100">
            <v>97</v>
          </cell>
          <cell r="AQ100" t="str">
            <v>Is there a dedicated unit within the Ministry dealing with artisanal and small scale mining?</v>
          </cell>
          <cell r="AR100">
            <v>4</v>
          </cell>
        </row>
        <row r="101">
          <cell r="AP101">
            <v>98</v>
          </cell>
          <cell r="AQ101" t="str">
            <v>To what extent is support provided by government to artisanal and small scale miners concerning technical or business skills?</v>
          </cell>
          <cell r="AR101">
            <v>4</v>
          </cell>
        </row>
        <row r="102">
          <cell r="AP102">
            <v>99</v>
          </cell>
          <cell r="AQ102" t="str">
            <v>To what extent is the government effectively using a dispute resolution system dedicated to ASM to tackle disputes between artisanal and small scale mining and other mining activities?</v>
          </cell>
          <cell r="AR102">
            <v>2</v>
          </cell>
        </row>
        <row r="103">
          <cell r="AP103">
            <v>100</v>
          </cell>
          <cell r="AQ103" t="str">
            <v>In practice, are there instances of coexistence of ASM and industrial mining activities?</v>
          </cell>
          <cell r="AR103">
            <v>4</v>
          </cell>
        </row>
        <row r="104">
          <cell r="AP104">
            <v>101</v>
          </cell>
          <cell r="AQ104" t="str">
            <v xml:space="preserve">To what extent are artisanal and small-scale miners legally allowed to operate? </v>
          </cell>
          <cell r="AR104">
            <v>4</v>
          </cell>
        </row>
        <row r="105">
          <cell r="AP105">
            <v>102</v>
          </cell>
          <cell r="AQ105" t="str">
            <v>To what extent is artisanal and small-scale mining taking place under formalized procedures?</v>
          </cell>
          <cell r="AR105">
            <v>2.5</v>
          </cell>
        </row>
        <row r="106">
          <cell r="AP106">
            <v>103</v>
          </cell>
          <cell r="AQ106" t="str">
            <v>Is it clear in the law which government agencies have the authority to collect taxes and payments from resource companies?</v>
          </cell>
          <cell r="AR106">
            <v>4</v>
          </cell>
        </row>
        <row r="107">
          <cell r="AP107">
            <v>104</v>
          </cell>
          <cell r="AQ107" t="str">
            <v xml:space="preserve">To what extent are taxes from mining required by law to be placed in the national treasury? </v>
          </cell>
          <cell r="AR107">
            <v>4</v>
          </cell>
        </row>
        <row r="108">
          <cell r="AP108">
            <v>105</v>
          </cell>
          <cell r="AQ108" t="str">
            <v xml:space="preserve">Does the legislation prescribe rates, formulas and bases for the main elements of the fiscal regime? </v>
          </cell>
          <cell r="AR108">
            <v>4</v>
          </cell>
        </row>
        <row r="109">
          <cell r="AP109">
            <v>106</v>
          </cell>
          <cell r="AQ109" t="str">
            <v>To what extent are there well-defined provisions for the renegotiation or review of fiscal terms?</v>
          </cell>
          <cell r="AR109">
            <v>1</v>
          </cell>
        </row>
        <row r="110">
          <cell r="AP110">
            <v>107</v>
          </cell>
          <cell r="AQ110" t="str">
            <v xml:space="preserve">To what extent does the mining or investment legislation provide clear rules on the types of tax incentives that can be granted to large investors? </v>
          </cell>
          <cell r="AR110">
            <v>4</v>
          </cell>
        </row>
        <row r="111">
          <cell r="AP111">
            <v>108</v>
          </cell>
          <cell r="AQ111" t="str">
            <v>To what extent does the fiscal regime ensure that the government has an adequate minimum revenue stream in all production periods?</v>
          </cell>
          <cell r="AR111">
            <v>2.5</v>
          </cell>
        </row>
        <row r="112">
          <cell r="AP112">
            <v>109</v>
          </cell>
          <cell r="AQ112" t="str">
            <v xml:space="preserve">To what extent does the mining fiscal regime include progressive fiscal instruments? </v>
          </cell>
          <cell r="AR112">
            <v>4</v>
          </cell>
        </row>
        <row r="113">
          <cell r="AP113">
            <v>110</v>
          </cell>
          <cell r="AQ113" t="str">
            <v>To what extent are there clear rules in the tax code or regulations for the following payment processes:</v>
          </cell>
          <cell r="AR113">
            <v>4</v>
          </cell>
        </row>
        <row r="114">
          <cell r="AP114">
            <v>111</v>
          </cell>
          <cell r="AQ114" t="str">
            <v xml:space="preserve">Does the government have a simplified tax collection system for ASM? </v>
          </cell>
          <cell r="AR114">
            <v>4</v>
          </cell>
        </row>
        <row r="115">
          <cell r="AP115">
            <v>112</v>
          </cell>
          <cell r="AQ115" t="str">
            <v xml:space="preserve">According to regulations, to what extent are regular tax, cost or physical audits required to be conducted of small-scale operators and large mining companies? </v>
          </cell>
          <cell r="AR115">
            <v>4</v>
          </cell>
        </row>
        <row r="116">
          <cell r="AP116">
            <v>113</v>
          </cell>
          <cell r="AQ116" t="str">
            <v xml:space="preserve">Is there a legal provision providing for an arm’s-length principle for regulation of transfer-pricing practices? </v>
          </cell>
          <cell r="AR116">
            <v>4</v>
          </cell>
        </row>
        <row r="117">
          <cell r="AP117">
            <v>114</v>
          </cell>
          <cell r="AQ117" t="str">
            <v>To what extent are there clear documentation requirements to demonstrate compliance with transfer pricing rules?</v>
          </cell>
          <cell r="AR117">
            <v>4</v>
          </cell>
        </row>
        <row r="118">
          <cell r="AP118">
            <v>115</v>
          </cell>
          <cell r="AQ118" t="str">
            <v xml:space="preserve">To what extent are there clear procedures for using advanced pricing agreements to limit transfer pricing? </v>
          </cell>
          <cell r="AR118">
            <v>4</v>
          </cell>
        </row>
        <row r="119">
          <cell r="AP119">
            <v>116</v>
          </cell>
          <cell r="AQ119" t="str">
            <v>Is there an annual disclosure requirement for related party transactions?</v>
          </cell>
          <cell r="AR119">
            <v>4</v>
          </cell>
        </row>
        <row r="120">
          <cell r="AP120">
            <v>117</v>
          </cell>
          <cell r="AQ120" t="str">
            <v xml:space="preserve">To what extent do the legal provisions limit the risk from thin capitalization? </v>
          </cell>
          <cell r="AR120">
            <v>4</v>
          </cell>
        </row>
        <row r="121">
          <cell r="AP121">
            <v>118</v>
          </cell>
          <cell r="AQ121" t="str">
            <v xml:space="preserve">To what extent does law or regulation require mining sector SOEs to adhere to good corporate governance when examining the Board’s composition? </v>
          </cell>
          <cell r="AR121" t="str">
            <v>..</v>
          </cell>
        </row>
        <row r="122">
          <cell r="AP122">
            <v>119</v>
          </cell>
          <cell r="AQ122" t="str">
            <v xml:space="preserve">Where the mining SOE engages in quasi-fiscal activities, to what extent are the roles and responsibilities of the SOE to provide subsidies or social expenditures (quasi-fiscal activities) clearly set out? </v>
          </cell>
          <cell r="AR122" t="str">
            <v>..</v>
          </cell>
        </row>
        <row r="123">
          <cell r="AP123">
            <v>120</v>
          </cell>
          <cell r="AQ123" t="str">
            <v xml:space="preserve">To what extent are changes to mining tax legislation done through a consultative process that is timely, meaningful, comprehensive and transparent? </v>
          </cell>
          <cell r="AR123">
            <v>1.75</v>
          </cell>
        </row>
        <row r="124">
          <cell r="AP124">
            <v>121</v>
          </cell>
          <cell r="AQ124" t="str">
            <v>Does the country disclose through EITI or another disclosure process, details of mining revenues?</v>
          </cell>
          <cell r="AR124">
            <v>4</v>
          </cell>
        </row>
        <row r="125">
          <cell r="AP125">
            <v>122</v>
          </cell>
          <cell r="AQ125" t="str">
            <v xml:space="preserve">Are government officials with a role in the oversight of the mining sector required to disclose information about their financial interests in any extractive activity or project? </v>
          </cell>
          <cell r="AR125">
            <v>4</v>
          </cell>
        </row>
        <row r="126">
          <cell r="AP126">
            <v>123</v>
          </cell>
          <cell r="AQ126" t="str">
            <v>To what extent do government officials with a role in the oversight of the mining sector disclose information about their financial interests in any extractive activity or project?</v>
          </cell>
          <cell r="AR126">
            <v>3.625</v>
          </cell>
        </row>
        <row r="127">
          <cell r="AP127">
            <v>124</v>
          </cell>
          <cell r="AQ127" t="str">
            <v>If there are State Owned Enterprises (SOEs) in the mining sector, do such SOEs have a legal obligation to publish financial reports?</v>
          </cell>
          <cell r="AR127" t="str">
            <v>..</v>
          </cell>
        </row>
        <row r="128">
          <cell r="AP128">
            <v>125</v>
          </cell>
          <cell r="AQ128" t="str">
            <v xml:space="preserve">To what extent do mining sector SOEs publish annual financial reports? </v>
          </cell>
          <cell r="AR128" t="str">
            <v>..</v>
          </cell>
        </row>
        <row r="129">
          <cell r="AP129">
            <v>126</v>
          </cell>
          <cell r="AQ129" t="str">
            <v xml:space="preserve">Are mining SOEs subject by law to annual audits by an independent external auditor? </v>
          </cell>
          <cell r="AR129" t="str">
            <v>..</v>
          </cell>
        </row>
        <row r="130">
          <cell r="AP130">
            <v>127</v>
          </cell>
          <cell r="AQ130" t="str">
            <v>In practice, are annual audits of mining SOEs undertaken by an independent external auditor?</v>
          </cell>
          <cell r="AR130" t="str">
            <v>..</v>
          </cell>
        </row>
        <row r="131">
          <cell r="AP131">
            <v>128</v>
          </cell>
          <cell r="AQ131" t="str">
            <v>Do mining SOEs have to follow internationally recognized accounting standards?</v>
          </cell>
          <cell r="AR131" t="str">
            <v>..</v>
          </cell>
        </row>
        <row r="132">
          <cell r="AP132">
            <v>129</v>
          </cell>
          <cell r="AQ132" t="str">
            <v>To what extent does the taxation authority issue guidance notes or interpretations?</v>
          </cell>
          <cell r="AR132">
            <v>1</v>
          </cell>
        </row>
        <row r="133">
          <cell r="AP133">
            <v>130</v>
          </cell>
          <cell r="AQ133" t="str">
            <v>To what extent are the bases on which taxes are levied subject to disputes between companies and government?</v>
          </cell>
          <cell r="AR133">
            <v>3</v>
          </cell>
        </row>
        <row r="134">
          <cell r="AP134">
            <v>131</v>
          </cell>
          <cell r="AQ134" t="str">
            <v xml:space="preserve">To what extent, are tax, cost or physical audits of mining companies conducted systematically? </v>
          </cell>
          <cell r="AR134">
            <v>3.25</v>
          </cell>
        </row>
        <row r="135">
          <cell r="AP135">
            <v>132</v>
          </cell>
          <cell r="AQ135" t="str">
            <v xml:space="preserve">To what extent are the timing of physical audits and cost audits of mining companies coordinated? </v>
          </cell>
          <cell r="AR135">
            <v>4</v>
          </cell>
        </row>
        <row r="136">
          <cell r="AP136">
            <v>133</v>
          </cell>
          <cell r="AQ136" t="str">
            <v xml:space="preserve">To what extent are transfer pricing rules enforced in practice? </v>
          </cell>
          <cell r="AR136">
            <v>4</v>
          </cell>
        </row>
        <row r="137">
          <cell r="AP137">
            <v>134</v>
          </cell>
          <cell r="AQ137" t="str">
            <v>To what extent are there regular audits for transfer pricing of related party transactions and advanced pricing rules for regularly occurring transactions?</v>
          </cell>
          <cell r="AR137">
            <v>4</v>
          </cell>
        </row>
        <row r="138">
          <cell r="AP138">
            <v>135</v>
          </cell>
          <cell r="AQ138" t="str">
            <v>To what extent are the advanced pricing rules followed for regularly occurring transactions?</v>
          </cell>
          <cell r="AR138">
            <v>1</v>
          </cell>
        </row>
        <row r="139">
          <cell r="AP139">
            <v>136</v>
          </cell>
          <cell r="AQ139" t="str">
            <v xml:space="preserve">To what extent are there regular audits of companies following thin capitalization rules? </v>
          </cell>
          <cell r="AR139">
            <v>4</v>
          </cell>
        </row>
        <row r="140">
          <cell r="AP140">
            <v>137</v>
          </cell>
          <cell r="AQ140" t="str">
            <v xml:space="preserve">Does the tax administration have a large taxpayer unit/office or one specialized in natural resources/mining? </v>
          </cell>
          <cell r="AR140">
            <v>2.5</v>
          </cell>
        </row>
        <row r="141">
          <cell r="AP141">
            <v>138</v>
          </cell>
          <cell r="AQ141" t="str">
            <v xml:space="preserve">To what extent is the unit specialized in taxation of natural resources/mining staffed appropriately to carry out its activities? </v>
          </cell>
          <cell r="AR141">
            <v>3.5</v>
          </cell>
        </row>
        <row r="142">
          <cell r="AP142">
            <v>139</v>
          </cell>
          <cell r="AQ142" t="str">
            <v xml:space="preserve">To what extent, is the unit specialized in natural resources/mining receiving appropriate funding to carry out its mandate? </v>
          </cell>
          <cell r="AR142">
            <v>3.25</v>
          </cell>
        </row>
        <row r="143">
          <cell r="AP143">
            <v>140</v>
          </cell>
          <cell r="AQ143" t="str">
            <v>Effectiveness in the collection of tax payments—Public Expenditure and Financial Accounting (PEFA) indicator</v>
          </cell>
          <cell r="AR143">
            <v>3</v>
          </cell>
        </row>
        <row r="144">
          <cell r="AP144">
            <v>141</v>
          </cell>
          <cell r="AQ144" t="str">
            <v xml:space="preserve">In practice, are taxes and payments only collected by the mandated agencies? </v>
          </cell>
          <cell r="AR144">
            <v>4</v>
          </cell>
        </row>
        <row r="145">
          <cell r="AP145">
            <v>142</v>
          </cell>
          <cell r="AQ145" t="str">
            <v xml:space="preserve">In practice, are taxes from mining only placed in the national treasury? </v>
          </cell>
          <cell r="AR145">
            <v>4</v>
          </cell>
        </row>
        <row r="146">
          <cell r="AP146">
            <v>143</v>
          </cell>
          <cell r="AQ146" t="str">
            <v xml:space="preserve">To what extent are the fiscal terms in the law followed? </v>
          </cell>
          <cell r="AR146">
            <v>4</v>
          </cell>
        </row>
        <row r="147">
          <cell r="AP147">
            <v>144</v>
          </cell>
          <cell r="AQ147" t="str">
            <v>To what extent are the terms for investment incentives in the law followed?</v>
          </cell>
          <cell r="AR147">
            <v>3.625</v>
          </cell>
        </row>
        <row r="148">
          <cell r="AP148">
            <v>145</v>
          </cell>
          <cell r="AQ148" t="str">
            <v>To what extent do mining sector SOEs have a board with: independent expert members with private sector experience, separate positions of chair and chief executive officer, and a board of a reasonable size?</v>
          </cell>
          <cell r="AR148" t="str">
            <v>..</v>
          </cell>
        </row>
        <row r="149">
          <cell r="AP149">
            <v>146</v>
          </cell>
          <cell r="AQ149" t="str">
            <v>Is there an internal audit department within mining SOEs?</v>
          </cell>
          <cell r="AR149" t="str">
            <v>..</v>
          </cell>
        </row>
        <row r="150">
          <cell r="AP150">
            <v>147</v>
          </cell>
          <cell r="AQ150" t="str">
            <v xml:space="preserve">In practice, does the internal audit department of mining SOEs review the effectiveness of internal controls annually? </v>
          </cell>
          <cell r="AR150" t="str">
            <v>..</v>
          </cell>
        </row>
        <row r="151">
          <cell r="AP151">
            <v>148</v>
          </cell>
          <cell r="AQ151" t="str">
            <v xml:space="preserve">To what extent do mining SOEs follow the role (including any subsidies or social expenditures) set out for them? </v>
          </cell>
          <cell r="AR151" t="str">
            <v>..</v>
          </cell>
        </row>
        <row r="152">
          <cell r="AP152">
            <v>149</v>
          </cell>
          <cell r="AQ152" t="str">
            <v>To what extent, are mining SOEs or state equity partners honoring their financial obligations?</v>
          </cell>
          <cell r="AR152" t="str">
            <v>..</v>
          </cell>
        </row>
        <row r="153">
          <cell r="AP153">
            <v>150</v>
          </cell>
          <cell r="AQ153" t="str">
            <v xml:space="preserve">Are arrangements for resource revenue sharing between central and sub-national governments defined by legislation? </v>
          </cell>
          <cell r="AR153">
            <v>4</v>
          </cell>
        </row>
        <row r="154">
          <cell r="AP154">
            <v>151</v>
          </cell>
          <cell r="AQ154" t="str">
            <v>Are ministries required to undertake procurement plans for infrastructure projects according to the laws and regulation?</v>
          </cell>
          <cell r="AR154">
            <v>4</v>
          </cell>
        </row>
        <row r="155">
          <cell r="AP155">
            <v>152</v>
          </cell>
          <cell r="AQ155" t="str">
            <v>In the regulation, to what extent is it clear when and how yearly budget allocations to sub-national governments should be disbursed?</v>
          </cell>
          <cell r="AR155">
            <v>4</v>
          </cell>
        </row>
        <row r="156">
          <cell r="AP156">
            <v>153</v>
          </cell>
          <cell r="AQ156" t="str">
            <v>Does the law provide for a fund to protect budget expenditures from revenue volatility using savings or other funds?</v>
          </cell>
          <cell r="AR156" t="str">
            <v>..</v>
          </cell>
        </row>
        <row r="157">
          <cell r="AP157">
            <v>154</v>
          </cell>
          <cell r="AQ157" t="str">
            <v xml:space="preserve">Are there macrofiscal rules in place to stabilize the budget? </v>
          </cell>
          <cell r="AR157">
            <v>4</v>
          </cell>
        </row>
        <row r="158">
          <cell r="AP158">
            <v>155</v>
          </cell>
          <cell r="AQ158" t="str">
            <v xml:space="preserve">Open Budget Index - Open Budget Survey </v>
          </cell>
          <cell r="AR158">
            <v>4</v>
          </cell>
        </row>
        <row r="159">
          <cell r="AP159">
            <v>156</v>
          </cell>
          <cell r="AQ159" t="str">
            <v>To what extent is there well-publicized, detailed and up-to-date strategic guidance for public investment decisions?</v>
          </cell>
          <cell r="AR159">
            <v>2.5</v>
          </cell>
        </row>
        <row r="160">
          <cell r="AP160">
            <v>157</v>
          </cell>
          <cell r="AQ160" t="str">
            <v>Are public investment projects required to be evaluated after completion by an independent auditor according to the laws and regulation?</v>
          </cell>
          <cell r="AR160">
            <v>2.5</v>
          </cell>
        </row>
        <row r="161">
          <cell r="AP161">
            <v>158</v>
          </cell>
          <cell r="AQ161" t="str">
            <v xml:space="preserve">To what extent are completed public investment projects evaluated by an independent auditor? </v>
          </cell>
          <cell r="AR161">
            <v>1</v>
          </cell>
        </row>
        <row r="162">
          <cell r="AP162">
            <v>159</v>
          </cell>
          <cell r="AQ162" t="str">
            <v>Are the assets and liabilities of mining sector SOEs included in the public sector balance as reported by the Ministry of Finance?</v>
          </cell>
          <cell r="AR162" t="str">
            <v>..</v>
          </cell>
        </row>
        <row r="163">
          <cell r="AP163">
            <v>160</v>
          </cell>
          <cell r="AQ163" t="str">
            <v xml:space="preserve">Are the assets and liabilities of the natural resource fund included in the public sector balance as reported by the Ministry of Finance? </v>
          </cell>
          <cell r="AR163" t="str">
            <v>..</v>
          </cell>
        </row>
        <row r="164">
          <cell r="AP164">
            <v>161</v>
          </cell>
          <cell r="AQ164" t="str">
            <v>Budget cycle (performance of key systems, processes, and institutions)—PEFA indicator</v>
          </cell>
          <cell r="AR164">
            <v>4</v>
          </cell>
        </row>
        <row r="165">
          <cell r="AP165">
            <v>162</v>
          </cell>
          <cell r="AQ165" t="str">
            <v>Control of expenditures—PEFA indicator</v>
          </cell>
          <cell r="AR165">
            <v>3</v>
          </cell>
        </row>
        <row r="166">
          <cell r="AP166">
            <v>163</v>
          </cell>
          <cell r="AQ166" t="str">
            <v>To what extent do subnational governments receive their budget allocations in a full and timely manner?</v>
          </cell>
          <cell r="AR166">
            <v>4</v>
          </cell>
        </row>
        <row r="167">
          <cell r="AP167">
            <v>164</v>
          </cell>
          <cell r="AQ167" t="str">
            <v>Robust budget classification system—PEFA indicator</v>
          </cell>
          <cell r="AR167">
            <v>3</v>
          </cell>
        </row>
        <row r="168">
          <cell r="AP168">
            <v>165</v>
          </cell>
          <cell r="AQ168" t="str">
            <v xml:space="preserve">Comprehensiveness of information included in budget documentation – PEFA indicator </v>
          </cell>
          <cell r="AR168">
            <v>4</v>
          </cell>
        </row>
        <row r="169">
          <cell r="AP169">
            <v>166</v>
          </cell>
          <cell r="AQ169" t="str">
            <v xml:space="preserve">Extent of unreported extra-budgetary expenditure – PEFA indicator </v>
          </cell>
          <cell r="AR169">
            <v>4</v>
          </cell>
        </row>
        <row r="170">
          <cell r="AP170">
            <v>167</v>
          </cell>
          <cell r="AQ170" t="str">
            <v xml:space="preserve">Multi-year perspective in fiscal planning – PEFA indicator </v>
          </cell>
          <cell r="AR170">
            <v>4</v>
          </cell>
        </row>
        <row r="171">
          <cell r="AP171">
            <v>168</v>
          </cell>
          <cell r="AQ171" t="str">
            <v>To what extent, does the government follow the rules established by resource revenue sharing legislation?</v>
          </cell>
          <cell r="AR171">
            <v>4</v>
          </cell>
        </row>
        <row r="172">
          <cell r="AP172">
            <v>169</v>
          </cell>
          <cell r="AQ172" t="str">
            <v>In this country, how efficiently does the government spend public revenue? – WEF GCI</v>
          </cell>
          <cell r="AR172">
            <v>1</v>
          </cell>
        </row>
        <row r="173">
          <cell r="AP173">
            <v>170</v>
          </cell>
          <cell r="AQ173" t="str">
            <v xml:space="preserve">In practice, is there an established process for screening public investment project proposals for consistency with government policy and strategic guidance, and to what extent does the government follow it? </v>
          </cell>
          <cell r="AR173">
            <v>1</v>
          </cell>
        </row>
        <row r="174">
          <cell r="AP174">
            <v>171</v>
          </cell>
          <cell r="AQ174" t="str">
            <v>To what extent does the government use a formal cost benefit appraisal process for public investment project proposals?</v>
          </cell>
          <cell r="AR174">
            <v>3</v>
          </cell>
        </row>
        <row r="175">
          <cell r="AP175">
            <v>172</v>
          </cell>
          <cell r="AQ175" t="str">
            <v>To what extent are the project appraisals of public investment projects undertaken by an external agency or expert?</v>
          </cell>
          <cell r="AR175">
            <v>1</v>
          </cell>
        </row>
        <row r="176">
          <cell r="AP176">
            <v>173</v>
          </cell>
          <cell r="AQ176" t="str">
            <v>To what extent do ministries prepare procurement plans for major public investment projects in key sectors?</v>
          </cell>
          <cell r="AR176">
            <v>4</v>
          </cell>
        </row>
        <row r="177">
          <cell r="AP177">
            <v>174</v>
          </cell>
          <cell r="AQ177" t="str">
            <v>To what extent are there regular cost over-runs on major public investment projects in key sectors?</v>
          </cell>
          <cell r="AR177">
            <v>3.25</v>
          </cell>
        </row>
        <row r="178">
          <cell r="AP178">
            <v>175</v>
          </cell>
          <cell r="AQ178" t="str">
            <v>Are there often delays in project completion relative to the initial estimated time on major public investment projects in key sectors?</v>
          </cell>
          <cell r="AR178" t="str">
            <v>..</v>
          </cell>
        </row>
        <row r="179">
          <cell r="AP179">
            <v>176</v>
          </cell>
          <cell r="AQ179" t="str">
            <v>To what extent is the fund to protect budget expenditures from revenue volatility working?</v>
          </cell>
          <cell r="AR179">
            <v>2.5</v>
          </cell>
        </row>
        <row r="180">
          <cell r="AP180">
            <v>177</v>
          </cell>
          <cell r="AQ180" t="str">
            <v>To what extent does the government follow its macrofiscal rules?</v>
          </cell>
          <cell r="AR180">
            <v>4</v>
          </cell>
        </row>
        <row r="181">
          <cell r="AP181">
            <v>178</v>
          </cell>
          <cell r="AQ181" t="str">
            <v xml:space="preserve">To what extent is there a requirement for extensive, timely, well-informed community stakeholder consultation with affected communities before the commencement of mining operations? </v>
          </cell>
          <cell r="AR181">
            <v>4</v>
          </cell>
        </row>
        <row r="182">
          <cell r="AP182">
            <v>179</v>
          </cell>
          <cell r="AQ182" t="str">
            <v>In the law, to what extent are community development agreements required for mining operations?</v>
          </cell>
          <cell r="AR182">
            <v>1</v>
          </cell>
        </row>
        <row r="183">
          <cell r="AP183">
            <v>180</v>
          </cell>
          <cell r="AQ183" t="str">
            <v>Is there a national policy on corporate social responsibility (CSR) that applies to mining?</v>
          </cell>
          <cell r="AR183">
            <v>2.5</v>
          </cell>
        </row>
        <row r="184">
          <cell r="AP184">
            <v>181</v>
          </cell>
          <cell r="AQ184" t="str">
            <v xml:space="preserve">In the law, is there a requirement for companies to submit plans on managing and mitigating the environmental impact of operations? </v>
          </cell>
          <cell r="AR184">
            <v>4</v>
          </cell>
        </row>
        <row r="185">
          <cell r="AP185">
            <v>182</v>
          </cell>
          <cell r="AQ185" t="str">
            <v xml:space="preserve">In the law, is there a requirement for companies to submit plans on managing and mitigating the socio economic impacts of operations? </v>
          </cell>
          <cell r="AR185">
            <v>4</v>
          </cell>
        </row>
        <row r="186">
          <cell r="AP186">
            <v>183</v>
          </cell>
          <cell r="AQ186" t="str">
            <v>In the law, are company plans to manage and mitigate the social and environmental impacts of operations subject to review by an inter-ministerial committee?</v>
          </cell>
          <cell r="AR186">
            <v>2.5</v>
          </cell>
        </row>
        <row r="187">
          <cell r="AP187">
            <v>184</v>
          </cell>
          <cell r="AQ187" t="str">
            <v>In the law, are there clear rules on fees and timeframes for submitting, approving and updating environmental and social impact assessments (or other key environmental and social impact related documents such as EMMPs)?</v>
          </cell>
          <cell r="AR187">
            <v>4</v>
          </cell>
        </row>
        <row r="188">
          <cell r="AP188">
            <v>185</v>
          </cell>
          <cell r="AQ188" t="str">
            <v xml:space="preserve">In the law, is an environmental and social impact assessment (or similar) required before a mining license/lease can be granted or as a condition to begin operations? </v>
          </cell>
          <cell r="AR188">
            <v>4</v>
          </cell>
        </row>
        <row r="189">
          <cell r="AP189">
            <v>186</v>
          </cell>
          <cell r="AQ189" t="str">
            <v xml:space="preserve">In the law, are there requirements in place on managing the environmental and social impact of closure of mine sites? </v>
          </cell>
          <cell r="AR189">
            <v>4</v>
          </cell>
        </row>
        <row r="190">
          <cell r="AP190">
            <v>187</v>
          </cell>
          <cell r="AQ190" t="str">
            <v xml:space="preserve">Is there a policy or regulation that protects biodiversity on a mine site? </v>
          </cell>
          <cell r="AR190">
            <v>4</v>
          </cell>
        </row>
        <row r="191">
          <cell r="AP191">
            <v>188</v>
          </cell>
          <cell r="AQ191" t="str">
            <v>Is there a regulation that enables biodiversity off-setting for a mine site?</v>
          </cell>
          <cell r="AR191">
            <v>4</v>
          </cell>
        </row>
        <row r="192">
          <cell r="AP192">
            <v>189</v>
          </cell>
          <cell r="AQ192" t="str">
            <v>In the law and regulations, is there a simplified environmental permit or impact assessment for artisanal and small-scale mining?</v>
          </cell>
          <cell r="AR192">
            <v>4</v>
          </cell>
        </row>
        <row r="193">
          <cell r="AP193">
            <v>190</v>
          </cell>
          <cell r="AQ193" t="str">
            <v xml:space="preserve">In the law, does the agency or ministry responsible for environmental protection have a say in the approval of exploration rights? </v>
          </cell>
          <cell r="AR193">
            <v>4</v>
          </cell>
        </row>
        <row r="194">
          <cell r="AP194">
            <v>191</v>
          </cell>
          <cell r="AQ194" t="str">
            <v xml:space="preserve">Is an agency independent from the mining authorities responsible for environmental protection and rehabilitation? </v>
          </cell>
          <cell r="AR194">
            <v>2.5</v>
          </cell>
        </row>
        <row r="195">
          <cell r="AP195">
            <v>192</v>
          </cell>
          <cell r="AQ195" t="str">
            <v xml:space="preserve">In the law, is there a grievance and complaints mechanism defined in the environmental regulations? </v>
          </cell>
          <cell r="AR195">
            <v>2.5</v>
          </cell>
        </row>
        <row r="196">
          <cell r="AP196">
            <v>193</v>
          </cell>
          <cell r="AQ196" t="str">
            <v xml:space="preserve">Does legislation require the posting of environmental bonds or similar financial assurance methods to cover the cost of environmental rehabilitation post-mining? </v>
          </cell>
          <cell r="AR196">
            <v>4</v>
          </cell>
        </row>
        <row r="197">
          <cell r="AP197">
            <v>194</v>
          </cell>
          <cell r="AQ197" t="str">
            <v xml:space="preserve">Is government implementing the African Charter for Human Rights? </v>
          </cell>
          <cell r="AR197">
            <v>2.5</v>
          </cell>
        </row>
        <row r="198">
          <cell r="AP198">
            <v>195</v>
          </cell>
          <cell r="AQ198" t="str">
            <v xml:space="preserve">Is the state’s duty to protect human rights (Pillar I of the UN Guiding Principles on Business and Human Rights, UNGP) implemented through a National Action Plan? </v>
          </cell>
          <cell r="AR198">
            <v>4</v>
          </cell>
        </row>
        <row r="199">
          <cell r="AP199">
            <v>196</v>
          </cell>
          <cell r="AQ199" t="str">
            <v>Is the government a signatory to the Voluntary Principles on Security and Human Rights (VPSHR)?</v>
          </cell>
          <cell r="AR199">
            <v>1</v>
          </cell>
        </row>
        <row r="200">
          <cell r="AP200">
            <v>197</v>
          </cell>
          <cell r="AQ200" t="str">
            <v>In practice, if government is a signatory to the VPSHR, to what extent is it monitoring VPSHR implementation?</v>
          </cell>
          <cell r="AR200">
            <v>1</v>
          </cell>
        </row>
        <row r="201">
          <cell r="AP201">
            <v>198</v>
          </cell>
          <cell r="AQ201" t="str">
            <v>In practice, does the government require companies to carry out human rights due diligence as part of the licensing process?</v>
          </cell>
          <cell r="AR201">
            <v>1</v>
          </cell>
        </row>
        <row r="202">
          <cell r="AP202">
            <v>199</v>
          </cell>
          <cell r="AQ202" t="str">
            <v xml:space="preserve">Is there an independent Human Rights Commission? </v>
          </cell>
          <cell r="AR202">
            <v>2.5</v>
          </cell>
        </row>
        <row r="203">
          <cell r="AP203">
            <v>200</v>
          </cell>
          <cell r="AQ203" t="str">
            <v>To what extent is the Human Rights Commission adequately staffed to facilitate a grievance and complaint mechanism?</v>
          </cell>
          <cell r="AR203">
            <v>2.5</v>
          </cell>
        </row>
        <row r="204">
          <cell r="AP204">
            <v>201</v>
          </cell>
          <cell r="AQ204" t="str">
            <v>To what extent is the Human Rights Commission receiving an adequate budget to facilitate a grievance and complaint mechanism?</v>
          </cell>
          <cell r="AR204" t="str">
            <v>..</v>
          </cell>
        </row>
        <row r="205">
          <cell r="AP205">
            <v>202</v>
          </cell>
          <cell r="AQ205" t="str">
            <v>Are there adequate government rules to promote employment equity?</v>
          </cell>
          <cell r="AR205">
            <v>4</v>
          </cell>
        </row>
        <row r="206">
          <cell r="AP206">
            <v>203</v>
          </cell>
          <cell r="AQ206" t="str">
            <v xml:space="preserve">To what extent is an institution mandated to ensure consistent compliance with employment equity rules? </v>
          </cell>
          <cell r="AR206">
            <v>4</v>
          </cell>
        </row>
        <row r="207">
          <cell r="AP207">
            <v>204</v>
          </cell>
          <cell r="AQ207" t="str">
            <v xml:space="preserve">Does the government recognize indigenous peoples on its territory and their rights in relation to mining (free, prior and informed consent)? </v>
          </cell>
          <cell r="AR207">
            <v>4</v>
          </cell>
        </row>
        <row r="208">
          <cell r="AP208">
            <v>205</v>
          </cell>
          <cell r="AQ208" t="str">
            <v xml:space="preserve">Are environmental and social impact assessments (or other key environmental and social impact related documents required such as EMMPs) required to be made public? </v>
          </cell>
          <cell r="AR208">
            <v>4</v>
          </cell>
        </row>
        <row r="209">
          <cell r="AP209">
            <v>206</v>
          </cell>
          <cell r="AQ209" t="str">
            <v>To what extent are environmental and social impact assessments (or other key environmental and social impact related documents required such as EMMPs) made public in a way accessible to affected communities?</v>
          </cell>
          <cell r="AR209">
            <v>3.1818181818181817</v>
          </cell>
        </row>
        <row r="210">
          <cell r="AP210">
            <v>207</v>
          </cell>
          <cell r="AQ210" t="str">
            <v xml:space="preserve">To what extent do mining companies consult with affected communities in a timely, meaningful, informed, comprehensive and transparent manner? </v>
          </cell>
          <cell r="AR210">
            <v>2.3333333333333335</v>
          </cell>
        </row>
        <row r="211">
          <cell r="AP211">
            <v>208</v>
          </cell>
          <cell r="AQ211" t="str">
            <v>To what extent are comprehensive community development agreements negotiated prior to mining operations?</v>
          </cell>
          <cell r="AR211">
            <v>1.75</v>
          </cell>
        </row>
        <row r="212">
          <cell r="AP212">
            <v>209</v>
          </cell>
          <cell r="AQ212" t="str">
            <v xml:space="preserve">To what extent does the agency or ministry responsible for environmental protection have a say in the approval of mining rights? </v>
          </cell>
          <cell r="AR212">
            <v>4</v>
          </cell>
        </row>
        <row r="213">
          <cell r="AP213">
            <v>210</v>
          </cell>
          <cell r="AQ213" t="str">
            <v xml:space="preserve">To what extent are operating mining companies setting aside funds for mine closure? </v>
          </cell>
          <cell r="AR213">
            <v>4</v>
          </cell>
        </row>
        <row r="214">
          <cell r="AP214">
            <v>211</v>
          </cell>
          <cell r="AQ214" t="str">
            <v>To what extent do government and mining companies collaborate in the planning and implementation of CSR activities?</v>
          </cell>
          <cell r="AR214">
            <v>1</v>
          </cell>
        </row>
        <row r="215">
          <cell r="AP215">
            <v>212</v>
          </cell>
          <cell r="AQ215" t="str">
            <v>To what extent is the institution tasked with monitoring and enforcing environmental regulations staffed appropriately?</v>
          </cell>
          <cell r="AR215">
            <v>2.1666666666666665</v>
          </cell>
        </row>
        <row r="216">
          <cell r="AP216">
            <v>213</v>
          </cell>
          <cell r="AQ216" t="str">
            <v>To what extent is the institution tasked with monitoring and enforcing environmental regulations receiving appropriate funding to carry out its task?</v>
          </cell>
          <cell r="AR216">
            <v>3.8846153846153846</v>
          </cell>
        </row>
        <row r="217">
          <cell r="AP217">
            <v>214</v>
          </cell>
          <cell r="AQ217" t="str">
            <v xml:space="preserve">To what extent are environmental requirements enforced systematically through inspections and penalties for non-compliance? </v>
          </cell>
          <cell r="AR217">
            <v>3.8636363636363638</v>
          </cell>
        </row>
        <row r="218">
          <cell r="AP218">
            <v>215</v>
          </cell>
          <cell r="AQ218" t="str">
            <v>To what extent is a grievance and complaints mechanism used to challenge decisions by the agency monitoring environmental regulation?</v>
          </cell>
          <cell r="AR218">
            <v>1.3333333333333333</v>
          </cell>
        </row>
        <row r="219">
          <cell r="AP219">
            <v>216</v>
          </cell>
          <cell r="AQ219" t="str">
            <v xml:space="preserve">To what extent are company plans to manage and mitigate the social and environmental impacts of operations reviewed by government? </v>
          </cell>
          <cell r="AR219">
            <v>3.90625</v>
          </cell>
        </row>
        <row r="220">
          <cell r="AP220">
            <v>217</v>
          </cell>
          <cell r="AQ220" t="str">
            <v>To what extent does the government approve environmental and social impact assessments (or other key environmental and social impact related documents required such as EMMPs) according to fees and timeframes in the regulation?</v>
          </cell>
          <cell r="AR220">
            <v>2</v>
          </cell>
        </row>
        <row r="221">
          <cell r="AP221">
            <v>218</v>
          </cell>
          <cell r="AQ221" t="str">
            <v>To what extent are environmental and social impact assessments (or similar) carried out and approved before a mining license/lease/operating permit is granted as a condition to begin operations?</v>
          </cell>
          <cell r="AR221">
            <v>4</v>
          </cell>
        </row>
        <row r="222">
          <cell r="AP222">
            <v>219</v>
          </cell>
          <cell r="AQ222" t="str">
            <v xml:space="preserve">To what extent are mining companies submitting plans on mitigating biodiversity impacts that are free standing annexes to environmental and social impact assessments? </v>
          </cell>
          <cell r="AR222">
            <v>3.7</v>
          </cell>
        </row>
        <row r="223">
          <cell r="AP223">
            <v>220</v>
          </cell>
          <cell r="AQ223" t="str">
            <v>To what extent is the government monitoring compliance with environmental requirements for artisanal and small-scale miners?</v>
          </cell>
          <cell r="AR223" t="str">
            <v>..</v>
          </cell>
        </row>
        <row r="224">
          <cell r="AP224">
            <v>221</v>
          </cell>
          <cell r="AQ224" t="str">
            <v xml:space="preserve">To what extent are the funds for mine closure and environmental rehabilitation kept in an escrow account or bond or similar entity? </v>
          </cell>
          <cell r="AR224">
            <v>3.5</v>
          </cell>
        </row>
        <row r="225">
          <cell r="AP225">
            <v>222</v>
          </cell>
          <cell r="AQ225" t="str">
            <v xml:space="preserve">Starting a business – Doing Business indicators </v>
          </cell>
          <cell r="AR225">
            <v>3</v>
          </cell>
        </row>
        <row r="226">
          <cell r="AP226">
            <v>223</v>
          </cell>
          <cell r="AQ226" t="str">
            <v>Dealing with construction permits – Doing Business indicators</v>
          </cell>
          <cell r="AR226">
            <v>4</v>
          </cell>
        </row>
        <row r="227">
          <cell r="AP227">
            <v>224</v>
          </cell>
          <cell r="AQ227" t="str">
            <v xml:space="preserve">Getting credit – Doing Business indicators </v>
          </cell>
          <cell r="AR227">
            <v>4</v>
          </cell>
        </row>
        <row r="228">
          <cell r="AP228">
            <v>225</v>
          </cell>
          <cell r="AQ228" t="str">
            <v>Enforcing contracts – Doing Business indicators</v>
          </cell>
          <cell r="AR228">
            <v>3</v>
          </cell>
        </row>
        <row r="229">
          <cell r="AP229">
            <v>226</v>
          </cell>
          <cell r="AQ229" t="str">
            <v xml:space="preserve">How would you rate the level of efficiency of customs procedures (related to the entry and exit of merchandise)? – WEF GCI </v>
          </cell>
          <cell r="AR229">
            <v>3</v>
          </cell>
        </row>
        <row r="230">
          <cell r="AP230">
            <v>227</v>
          </cell>
          <cell r="AQ230" t="str">
            <v xml:space="preserve">How burdensome is it for businesses to comply with governmental administrative requirements (e.g., permits, regulations, reporting)? – WEF GCI </v>
          </cell>
          <cell r="AR230">
            <v>1</v>
          </cell>
        </row>
        <row r="231">
          <cell r="AP231">
            <v>228</v>
          </cell>
          <cell r="AQ231" t="str">
            <v xml:space="preserve">Perceptions index measuring effectiveness of civil law system – World Justice Project (WJP) </v>
          </cell>
          <cell r="AR231">
            <v>1</v>
          </cell>
        </row>
        <row r="232">
          <cell r="AP232">
            <v>229</v>
          </cell>
          <cell r="AQ232" t="str">
            <v>Average number of procedures required to start a foreign subsidiary – World Bank Investing Across Borders</v>
          </cell>
          <cell r="AR232">
            <v>2</v>
          </cell>
        </row>
        <row r="233">
          <cell r="AP233">
            <v>230</v>
          </cell>
          <cell r="AQ233" t="str">
            <v>Average number of days required to start a foreign subsidiary – World Bank Investing Across Borders</v>
          </cell>
          <cell r="AR233">
            <v>2</v>
          </cell>
        </row>
        <row r="234">
          <cell r="AP234">
            <v>231</v>
          </cell>
          <cell r="AQ234" t="str">
            <v>Quality of roads – WEF GCI</v>
          </cell>
          <cell r="AR234">
            <v>2</v>
          </cell>
        </row>
        <row r="235">
          <cell r="AP235">
            <v>232</v>
          </cell>
          <cell r="AQ235" t="str">
            <v>Logistics Performance Index – World Bank</v>
          </cell>
          <cell r="AR235">
            <v>3</v>
          </cell>
        </row>
        <row r="236">
          <cell r="AP236">
            <v>233</v>
          </cell>
          <cell r="AQ236" t="str">
            <v>Extent of infrastructure (for example transport, telephony, and energy) – WEF GCI</v>
          </cell>
          <cell r="AR236">
            <v>2</v>
          </cell>
        </row>
        <row r="237">
          <cell r="AP237">
            <v>234</v>
          </cell>
          <cell r="AQ237" t="str">
            <v xml:space="preserve">Quality of the railroad system – WEF GCI </v>
          </cell>
          <cell r="AR237">
            <v>1</v>
          </cell>
        </row>
        <row r="238">
          <cell r="AP238">
            <v>235</v>
          </cell>
          <cell r="AQ238" t="str">
            <v>Quality of port facilities, or port accessibility in case of landlocked country – WEF GCI</v>
          </cell>
          <cell r="AR238">
            <v>3</v>
          </cell>
        </row>
        <row r="239">
          <cell r="AP239">
            <v>236</v>
          </cell>
          <cell r="AQ239" t="str">
            <v xml:space="preserve">Trend in level of non-extractive revenues over 5 years – IMF GFS </v>
          </cell>
          <cell r="AR239">
            <v>4</v>
          </cell>
        </row>
        <row r="240">
          <cell r="AP240">
            <v>237</v>
          </cell>
          <cell r="AQ240" t="str">
            <v>237. Variation of domestic revenues in real terms over 5 years – IMF WEO</v>
          </cell>
          <cell r="AR240">
            <v>3</v>
          </cell>
        </row>
        <row r="241">
          <cell r="AP241">
            <v>238</v>
          </cell>
          <cell r="AQ241" t="str">
            <v>Five-year cumulative inflation – IMF WEO</v>
          </cell>
          <cell r="AR241">
            <v>3</v>
          </cell>
        </row>
        <row r="242">
          <cell r="AP242">
            <v>239</v>
          </cell>
          <cell r="AQ242" t="str">
            <v>Credit rating – Standard and Poor's</v>
          </cell>
          <cell r="AR242">
            <v>4</v>
          </cell>
        </row>
        <row r="243">
          <cell r="AP243">
            <v>240</v>
          </cell>
          <cell r="AQ243" t="str">
            <v>Five-year average total debt service to gross national income (GNI) – World Bank WDI</v>
          </cell>
          <cell r="AR243">
            <v>2</v>
          </cell>
        </row>
        <row r="244">
          <cell r="AP244">
            <v>241</v>
          </cell>
          <cell r="AQ244" t="str">
            <v>Five-year cumulative gross domestic product (GDP) growth – IMF WEO</v>
          </cell>
          <cell r="AR244">
            <v>3</v>
          </cell>
        </row>
        <row r="245">
          <cell r="AP245">
            <v>242</v>
          </cell>
          <cell r="AQ245" t="str">
            <v>Five-year total average debt to GDP – IMF WEO</v>
          </cell>
          <cell r="AR245">
            <v>4</v>
          </cell>
        </row>
        <row r="246">
          <cell r="AP246">
            <v>243</v>
          </cell>
          <cell r="AQ246" t="str">
            <v>Five-year average adjusted net savings – World Bank WDI</v>
          </cell>
          <cell r="AR246">
            <v>3</v>
          </cell>
        </row>
        <row r="247">
          <cell r="AP247">
            <v>244</v>
          </cell>
          <cell r="AQ247" t="str">
            <v>Perception of the availability of labor/skills – Fraser</v>
          </cell>
          <cell r="AR247">
            <v>4</v>
          </cell>
        </row>
        <row r="248">
          <cell r="AP248">
            <v>245</v>
          </cell>
          <cell r="AQ248" t="str">
            <v xml:space="preserve">Gross tertiary education enrolment rate – WEF GCI </v>
          </cell>
          <cell r="AR248">
            <v>3</v>
          </cell>
        </row>
        <row r="249">
          <cell r="AP249">
            <v>246</v>
          </cell>
          <cell r="AQ249" t="str">
            <v xml:space="preserve">Quality of math and science education – WEF GCI </v>
          </cell>
          <cell r="AR249">
            <v>1</v>
          </cell>
        </row>
        <row r="250">
          <cell r="AP250">
            <v>247</v>
          </cell>
          <cell r="AQ250" t="str">
            <v>Attraction and retention of talented nationals – WEF GCI</v>
          </cell>
          <cell r="AR250">
            <v>4</v>
          </cell>
        </row>
        <row r="251">
          <cell r="AP251">
            <v>248</v>
          </cell>
          <cell r="AQ251" t="str">
            <v>Is there a post-secondary school, college or university providing curriculum for mining sector development?</v>
          </cell>
          <cell r="AR251">
            <v>1</v>
          </cell>
        </row>
        <row r="252">
          <cell r="AP252">
            <v>249</v>
          </cell>
          <cell r="AQ252" t="str">
            <v xml:space="preserve">Mean years of schooling – Human Development Index </v>
          </cell>
          <cell r="AR252">
            <v>3</v>
          </cell>
        </row>
        <row r="253">
          <cell r="AP253">
            <v>250</v>
          </cell>
          <cell r="AQ253" t="str">
            <v xml:space="preserve">Expected years of schooling – Human Development Index </v>
          </cell>
          <cell r="AR253">
            <v>3</v>
          </cell>
        </row>
        <row r="254">
          <cell r="AP254">
            <v>251</v>
          </cell>
          <cell r="AQ254" t="str">
            <v xml:space="preserve">Life expectancy at birth – Human Development Index </v>
          </cell>
          <cell r="AR254">
            <v>3</v>
          </cell>
        </row>
        <row r="255">
          <cell r="AP255">
            <v>252</v>
          </cell>
          <cell r="AQ255" t="str">
            <v>Death caused by communicable diseases and maternal, prenatal, and nutrition conditions (percentage of  total) – WB WDI</v>
          </cell>
          <cell r="AR255">
            <v>3</v>
          </cell>
        </row>
        <row r="256">
          <cell r="AP256">
            <v>253</v>
          </cell>
          <cell r="AQ256" t="str">
            <v>Prevalence of Human Immunodeficiency Virus (HIV) - WB WDI</v>
          </cell>
          <cell r="AR256">
            <v>3</v>
          </cell>
        </row>
        <row r="257">
          <cell r="AP257">
            <v>254</v>
          </cell>
          <cell r="AQ257" t="str">
            <v>Transfer and convertibility risk, force majeure - OECD country risk classification</v>
          </cell>
          <cell r="AR257">
            <v>4</v>
          </cell>
        </row>
        <row r="258">
          <cell r="AP258">
            <v>255</v>
          </cell>
          <cell r="AQ258" t="str">
            <v>Expropriation risk – Delcredere Ducroire</v>
          </cell>
          <cell r="AR258">
            <v>4</v>
          </cell>
        </row>
        <row r="259">
          <cell r="AP259">
            <v>256</v>
          </cell>
          <cell r="AQ259" t="str">
            <v xml:space="preserve">Protection of property rights, including financial assets – WEF GCI </v>
          </cell>
          <cell r="AR259">
            <v>2</v>
          </cell>
        </row>
        <row r="260">
          <cell r="AP260">
            <v>257</v>
          </cell>
          <cell r="AQ260" t="str">
            <v xml:space="preserve">Is the country signatory to the International Center for the Settlement of Investment Disputes (ICSID) Convention? </v>
          </cell>
          <cell r="AR260">
            <v>4</v>
          </cell>
        </row>
        <row r="261">
          <cell r="AP261">
            <v>258</v>
          </cell>
          <cell r="AQ261" t="str">
            <v xml:space="preserve">Does the country provide in its domestic law for the international arbitration of foreign investment disputes? </v>
          </cell>
          <cell r="AR261">
            <v>4</v>
          </cell>
        </row>
        <row r="262">
          <cell r="AP262">
            <v>259</v>
          </cell>
          <cell r="AQ262" t="str">
            <v xml:space="preserve">Protecting investors – Doing Business indicators </v>
          </cell>
          <cell r="AR262">
            <v>4</v>
          </cell>
        </row>
        <row r="263">
          <cell r="AP263">
            <v>260</v>
          </cell>
          <cell r="AQ263" t="str">
            <v xml:space="preserve">Political stability – WGI </v>
          </cell>
          <cell r="AR263">
            <v>2</v>
          </cell>
        </row>
        <row r="264">
          <cell r="AP264">
            <v>261</v>
          </cell>
          <cell r="AQ264" t="str">
            <v xml:space="preserve">Order and security (control of crime, civil conflict, and violence) – WJP </v>
          </cell>
          <cell r="AR264">
            <v>2</v>
          </cell>
        </row>
        <row r="265">
          <cell r="AP265">
            <v>262</v>
          </cell>
          <cell r="AQ265" t="str">
            <v xml:space="preserve">Security Situation (includes physical security due to the threat of attack by terrorists, criminals, guerrilla groups, etc.) – Fraser Institute </v>
          </cell>
          <cell r="AR265">
            <v>3</v>
          </cell>
        </row>
        <row r="266">
          <cell r="AP266">
            <v>263</v>
          </cell>
          <cell r="AQ266" t="str">
            <v>How frequently and to what extent were the main features of the fiscal regime changed in the past five years?</v>
          </cell>
          <cell r="AR266" t="str">
            <v>..</v>
          </cell>
        </row>
        <row r="267">
          <cell r="AP267">
            <v>264</v>
          </cell>
          <cell r="AQ267" t="str">
            <v>To what extent are the fiscal terms for mining generally stable over time or are there ad hoc changes?</v>
          </cell>
          <cell r="AR267">
            <v>2</v>
          </cell>
        </row>
        <row r="268">
          <cell r="AP268">
            <v>265</v>
          </cell>
          <cell r="AQ268" t="str">
            <v>To what extent is the mining legislation generally stable over time?</v>
          </cell>
          <cell r="AR268">
            <v>2.9736842105263159</v>
          </cell>
        </row>
        <row r="269">
          <cell r="AP269">
            <v>266</v>
          </cell>
          <cell r="AQ269" t="str">
            <v xml:space="preserve">Control of corruption – WGI </v>
          </cell>
          <cell r="AR269">
            <v>3</v>
          </cell>
        </row>
        <row r="270">
          <cell r="AP270">
            <v>267</v>
          </cell>
          <cell r="AQ270" t="str">
            <v xml:space="preserve">To what extent is there a current multi-year national development plan? </v>
          </cell>
          <cell r="AR270">
            <v>4</v>
          </cell>
        </row>
        <row r="271">
          <cell r="AP271">
            <v>268</v>
          </cell>
          <cell r="AQ271" t="str">
            <v>Does the current multi-year national development plan have a section on the mining sector as a driver for development?</v>
          </cell>
          <cell r="AR271">
            <v>1</v>
          </cell>
        </row>
        <row r="272">
          <cell r="AP272">
            <v>269</v>
          </cell>
          <cell r="AQ272" t="str">
            <v>Is the multi-year national development plan on track to meet its targets?</v>
          </cell>
          <cell r="AR272" t="str">
            <v>..</v>
          </cell>
        </row>
        <row r="273">
          <cell r="AP273">
            <v>270</v>
          </cell>
          <cell r="AQ273" t="str">
            <v xml:space="preserve">To what extent are plans to leverage the mining sector as a driver of development within the national development plan being implemented? </v>
          </cell>
          <cell r="AR273">
            <v>1.375</v>
          </cell>
        </row>
        <row r="274">
          <cell r="AP274">
            <v>271</v>
          </cell>
          <cell r="AQ274" t="str">
            <v>Does the country undertake spatial development plans that leverage mining and investment locations?</v>
          </cell>
          <cell r="AR274">
            <v>2.5</v>
          </cell>
        </row>
        <row r="275">
          <cell r="AP275">
            <v>272</v>
          </cell>
          <cell r="AQ275" t="str">
            <v>To what extent are the plans to develop mining regions within the national development plan meeting the targets set?</v>
          </cell>
          <cell r="AR275">
            <v>1</v>
          </cell>
        </row>
        <row r="276">
          <cell r="AP276">
            <v>273</v>
          </cell>
          <cell r="AQ276" t="str">
            <v xml:space="preserve">Is the national development plan publicly available? </v>
          </cell>
          <cell r="AR276">
            <v>4</v>
          </cell>
        </row>
        <row r="277">
          <cell r="AP277">
            <v>274</v>
          </cell>
          <cell r="AQ277" t="str">
            <v>To what extent, did an informed and meaningful national consultation take place during the preparation of the national development plan?</v>
          </cell>
          <cell r="AR277">
            <v>2.5</v>
          </cell>
        </row>
        <row r="278">
          <cell r="AP278">
            <v>275</v>
          </cell>
          <cell r="AQ278" t="str">
            <v xml:space="preserve">Is the mining development policy publicly available? </v>
          </cell>
          <cell r="AR278">
            <v>4</v>
          </cell>
        </row>
        <row r="279">
          <cell r="AP279">
            <v>276</v>
          </cell>
          <cell r="AQ279" t="str">
            <v>To what extent did an informed and meaningful national consultation take place during the preparation of the mining development policy?</v>
          </cell>
          <cell r="AR279">
            <v>1</v>
          </cell>
        </row>
        <row r="280">
          <cell r="AP280">
            <v>277</v>
          </cell>
          <cell r="AQ280" t="str">
            <v>Are local content requirements for goods and services within the mining value chain accessible to the public?</v>
          </cell>
          <cell r="AR280">
            <v>4</v>
          </cell>
        </row>
        <row r="281">
          <cell r="AP281">
            <v>278</v>
          </cell>
          <cell r="AQ281" t="str">
            <v>Has the government sought the views of a wide range of stakeholders in preparing the local content policy for goods and services within the mining value chain?</v>
          </cell>
          <cell r="AR281">
            <v>1</v>
          </cell>
        </row>
        <row r="282">
          <cell r="AP282">
            <v>279</v>
          </cell>
          <cell r="AQ282" t="str">
            <v>To what extent do local content regulations for goods and services within the mining value chain target specific value pools?</v>
          </cell>
          <cell r="AR282">
            <v>1</v>
          </cell>
        </row>
        <row r="283">
          <cell r="AP283">
            <v>280</v>
          </cell>
          <cell r="AQ283" t="str">
            <v>In practice, are the local content regulations for goods and services in the mining sector targeting an adequate value pool based on country capacity?</v>
          </cell>
          <cell r="AR283" t="str">
            <v>..</v>
          </cell>
        </row>
        <row r="284">
          <cell r="AP284">
            <v>281</v>
          </cell>
          <cell r="AQ284" t="str">
            <v>Do local content regulations within the mining value chain have clear timeframes?</v>
          </cell>
          <cell r="AR284">
            <v>1</v>
          </cell>
        </row>
        <row r="285">
          <cell r="AP285">
            <v>282</v>
          </cell>
          <cell r="AQ285" t="str">
            <v>To what extent is there support for companies in attaining local content targets?</v>
          </cell>
          <cell r="AR285">
            <v>1</v>
          </cell>
        </row>
        <row r="286">
          <cell r="AP286">
            <v>283</v>
          </cell>
          <cell r="AQ286" t="str">
            <v>Is there within government an enforcement mechanism for local content regulations?</v>
          </cell>
          <cell r="AR286" t="str">
            <v>..</v>
          </cell>
        </row>
        <row r="287">
          <cell r="AP287">
            <v>284</v>
          </cell>
          <cell r="AQ287" t="str">
            <v>In practice, is there a designated institution monitoring the progress of local content policy implementation?</v>
          </cell>
          <cell r="AR287">
            <v>1</v>
          </cell>
        </row>
        <row r="288">
          <cell r="AP288">
            <v>285</v>
          </cell>
          <cell r="AQ288" t="str">
            <v xml:space="preserve">Quality of local suppliers for the mining sector – WEF GCI </v>
          </cell>
          <cell r="AR288">
            <v>3</v>
          </cell>
        </row>
        <row r="289">
          <cell r="AP289">
            <v>286</v>
          </cell>
          <cell r="AQ289" t="str">
            <v xml:space="preserve">Number of local suppliers – WEF GCI </v>
          </cell>
          <cell r="AR289">
            <v>3</v>
          </cell>
        </row>
        <row r="290">
          <cell r="AP290">
            <v>287</v>
          </cell>
          <cell r="AQ290" t="str">
            <v xml:space="preserve">Are there no or low tariff on import of capital equipment? </v>
          </cell>
          <cell r="AR290">
            <v>4</v>
          </cell>
        </row>
        <row r="291">
          <cell r="AP291">
            <v>288</v>
          </cell>
          <cell r="AQ291" t="str">
            <v xml:space="preserve">Are there no or low tariff (or non-tariff barriers) on raw material exports? </v>
          </cell>
          <cell r="AR291">
            <v>4</v>
          </cell>
        </row>
        <row r="292">
          <cell r="AP292">
            <v>289</v>
          </cell>
          <cell r="AQ292" t="str">
            <v xml:space="preserve">Is there an Investment Promotion Agency? </v>
          </cell>
          <cell r="AR292">
            <v>4</v>
          </cell>
        </row>
        <row r="293">
          <cell r="AP293">
            <v>290</v>
          </cell>
          <cell r="AQ293" t="str">
            <v>To what extent is the investment promotion agency adequately staffed to fulfill its mandate?</v>
          </cell>
          <cell r="AR293">
            <v>1.3333333333333333</v>
          </cell>
        </row>
        <row r="294">
          <cell r="AP294">
            <v>291</v>
          </cell>
          <cell r="AQ294" t="str">
            <v>To what extent is the investment promotion agency receiving adequate funding to fulfill its mandate?</v>
          </cell>
          <cell r="AR294">
            <v>1</v>
          </cell>
        </row>
        <row r="295">
          <cell r="AP295">
            <v>292</v>
          </cell>
          <cell r="AQ295" t="str">
            <v>To what extent do regulations allow for sharing of transport infrastructure associated with resource extraction?</v>
          </cell>
          <cell r="AR295">
            <v>4</v>
          </cell>
        </row>
        <row r="296">
          <cell r="AP296">
            <v>293</v>
          </cell>
          <cell r="AQ296" t="str">
            <v>Are there examples of shared infrastructure in the transport sector related to resource extraction?</v>
          </cell>
          <cell r="AR296">
            <v>1</v>
          </cell>
        </row>
        <row r="297">
          <cell r="AP297">
            <v>294</v>
          </cell>
          <cell r="AQ297" t="str">
            <v>To what extent do regulations allow for sharing of energy infrastructure?</v>
          </cell>
          <cell r="AR297">
            <v>4</v>
          </cell>
        </row>
        <row r="298">
          <cell r="AP298">
            <v>295</v>
          </cell>
          <cell r="AQ298" t="str">
            <v>Are there examples of shared infrastructure in the energy sector?</v>
          </cell>
          <cell r="AR298">
            <v>4</v>
          </cell>
        </row>
        <row r="299">
          <cell r="AP299">
            <v>296</v>
          </cell>
          <cell r="AQ299" t="str">
            <v>Is there a law that encourages the private financing of infrastructure?</v>
          </cell>
          <cell r="AR299">
            <v>4</v>
          </cell>
        </row>
        <row r="300">
          <cell r="AP300">
            <v>297</v>
          </cell>
          <cell r="AQ300" t="str">
            <v>Is a governmental unit responsible for negotiating the private finance of infrastructure?</v>
          </cell>
          <cell r="AR300">
            <v>4</v>
          </cell>
        </row>
        <row r="301">
          <cell r="AP301">
            <v>298</v>
          </cell>
          <cell r="AQ301" t="str">
            <v>Mineral resource wealth – World Bank</v>
          </cell>
          <cell r="AR301">
            <v>4</v>
          </cell>
        </row>
        <row r="302">
          <cell r="AP302">
            <v>299</v>
          </cell>
          <cell r="AQ302" t="str">
            <v xml:space="preserve">Best Practices Mineral Potential Index – Fraser Institute </v>
          </cell>
          <cell r="AR302">
            <v>4</v>
          </cell>
        </row>
        <row r="303">
          <cell r="AP303">
            <v>300</v>
          </cell>
          <cell r="AQ303" t="str">
            <v xml:space="preserve">Exploration spending relative to production value – ICMM / SNL Metals &amp; Mining </v>
          </cell>
          <cell r="AR303">
            <v>2</v>
          </cell>
        </row>
        <row r="304">
          <cell r="AP304">
            <v>301</v>
          </cell>
          <cell r="AQ304" t="str">
            <v xml:space="preserve">What is the share of mining FDI as % total FDI in the country? </v>
          </cell>
          <cell r="AR304">
            <v>1</v>
          </cell>
        </row>
        <row r="305">
          <cell r="AP305">
            <v>302</v>
          </cell>
          <cell r="AQ305" t="str">
            <v>What is the extent of state participation in the mining sector?</v>
          </cell>
          <cell r="AR305">
            <v>1</v>
          </cell>
        </row>
        <row r="306">
          <cell r="AP306">
            <v>303</v>
          </cell>
          <cell r="AQ306" t="str">
            <v xml:space="preserve">What are the main type of state participation in the mining sector? </v>
          </cell>
          <cell r="AR306">
            <v>1</v>
          </cell>
        </row>
        <row r="307">
          <cell r="AP307">
            <v>304</v>
          </cell>
          <cell r="AQ307" t="str">
            <v xml:space="preserve">What is the SOE or state equity share in mining projects? </v>
          </cell>
          <cell r="AR307">
            <v>1</v>
          </cell>
        </row>
        <row r="308">
          <cell r="AP308">
            <v>305</v>
          </cell>
          <cell r="AQ308" t="str">
            <v xml:space="preserve">What is the total revenue (turnover) of mining sector SOEs and income from state equity in mining companies as a percentage of GDP? </v>
          </cell>
          <cell r="AR308">
            <v>1</v>
          </cell>
        </row>
        <row r="309">
          <cell r="AP309">
            <v>306</v>
          </cell>
          <cell r="AQ309" t="str">
            <v>Government revenues from mining as a percentage of sector revenues—IMF/National statistics</v>
          </cell>
          <cell r="AR309">
            <v>3</v>
          </cell>
        </row>
        <row r="310">
          <cell r="AP310">
            <v>307</v>
          </cell>
          <cell r="AQ310" t="str">
            <v>Government revenues from mining as a percentage of total GDP—IMF/National statistics</v>
          </cell>
          <cell r="AR310">
            <v>3</v>
          </cell>
        </row>
        <row r="311">
          <cell r="AP311">
            <v>308</v>
          </cell>
          <cell r="AQ311" t="str">
            <v>Total mining revenues as a percentage of total government budget expenditure—IMF GFS or EITI</v>
          </cell>
          <cell r="AR311">
            <v>2</v>
          </cell>
        </row>
        <row r="312">
          <cell r="AP312">
            <v>309</v>
          </cell>
          <cell r="AQ312" t="str">
            <v>Mining revenues for subnational governments as a percentage of subnational budgets—National statistics</v>
          </cell>
          <cell r="AR312" t="str">
            <v>..</v>
          </cell>
        </row>
        <row r="313">
          <cell r="AP313">
            <v>310</v>
          </cell>
          <cell r="AQ313" t="str">
            <v xml:space="preserve">What is the number of ASM miners? </v>
          </cell>
          <cell r="AR313" t="str">
            <v>..</v>
          </cell>
        </row>
        <row r="314">
          <cell r="AP314">
            <v>311</v>
          </cell>
          <cell r="AQ314" t="str">
            <v xml:space="preserve">How many local mining supply companies exist? </v>
          </cell>
          <cell r="AR314" t="str">
            <v>..</v>
          </cell>
        </row>
        <row r="315">
          <cell r="AP315">
            <v>312</v>
          </cell>
          <cell r="AQ315" t="str">
            <v>Mining employment as percentage of total labor force—National statistics</v>
          </cell>
          <cell r="AR315">
            <v>4</v>
          </cell>
        </row>
        <row r="316">
          <cell r="AP316">
            <v>313</v>
          </cell>
          <cell r="AQ316" t="str">
            <v>What is the total SOE employment as a percentage of the mining labor force?</v>
          </cell>
          <cell r="AR316">
            <v>1</v>
          </cell>
        </row>
        <row r="317">
          <cell r="AP317">
            <v>314</v>
          </cell>
          <cell r="AQ317" t="str">
            <v>Mining sector as percentage of GDP—National statistics</v>
          </cell>
          <cell r="AR317">
            <v>4</v>
          </cell>
        </row>
      </sheetData>
      <sheetData sheetId="7">
        <row r="1">
          <cell r="C1" t="str">
            <v>NEW ID</v>
          </cell>
          <cell r="D1" t="str">
            <v>Chain</v>
          </cell>
          <cell r="E1" t="str">
            <v>Theme</v>
          </cell>
          <cell r="F1" t="str">
            <v>Sub-Indicator</v>
          </cell>
          <cell r="G1" t="str">
            <v>Indicator</v>
          </cell>
          <cell r="H1" t="str">
            <v>Type</v>
          </cell>
        </row>
        <row r="6">
          <cell r="C6">
            <v>1</v>
          </cell>
          <cell r="D6" t="str">
            <v>1</v>
          </cell>
          <cell r="E6" t="str">
            <v>A</v>
          </cell>
          <cell r="F6" t="str">
            <v>A1</v>
          </cell>
          <cell r="G6" t="str">
            <v>A1.1</v>
          </cell>
          <cell r="H6" t="str">
            <v>Primary (desktop research)</v>
          </cell>
        </row>
        <row r="7">
          <cell r="C7">
            <v>2</v>
          </cell>
          <cell r="D7" t="str">
            <v>1</v>
          </cell>
          <cell r="E7" t="str">
            <v>A</v>
          </cell>
          <cell r="F7" t="str">
            <v>A1</v>
          </cell>
          <cell r="G7" t="str">
            <v>A1.1</v>
          </cell>
          <cell r="H7" t="str">
            <v>Primary (desktop research)</v>
          </cell>
        </row>
        <row r="8">
          <cell r="C8">
            <v>3</v>
          </cell>
          <cell r="D8" t="str">
            <v>1</v>
          </cell>
          <cell r="E8" t="str">
            <v>A</v>
          </cell>
          <cell r="F8" t="str">
            <v>A1</v>
          </cell>
          <cell r="G8" t="str">
            <v>A1.1</v>
          </cell>
          <cell r="H8" t="str">
            <v>Primary (desktop research)</v>
          </cell>
        </row>
        <row r="9">
          <cell r="C9">
            <v>4</v>
          </cell>
          <cell r="D9" t="str">
            <v>1</v>
          </cell>
          <cell r="E9" t="str">
            <v>A</v>
          </cell>
          <cell r="F9" t="str">
            <v>A1</v>
          </cell>
          <cell r="G9" t="str">
            <v>A1.1</v>
          </cell>
          <cell r="H9" t="str">
            <v>Primary (desktop research)</v>
          </cell>
        </row>
        <row r="10">
          <cell r="C10">
            <v>5</v>
          </cell>
          <cell r="D10" t="str">
            <v>1</v>
          </cell>
          <cell r="E10" t="str">
            <v>A</v>
          </cell>
          <cell r="F10" t="str">
            <v>A1</v>
          </cell>
          <cell r="G10" t="str">
            <v>A1.1</v>
          </cell>
          <cell r="H10" t="str">
            <v>Primary (desktop research)</v>
          </cell>
        </row>
        <row r="11">
          <cell r="C11">
            <v>6</v>
          </cell>
          <cell r="D11" t="str">
            <v>1</v>
          </cell>
          <cell r="E11" t="str">
            <v>A</v>
          </cell>
          <cell r="F11" t="str">
            <v>A1</v>
          </cell>
          <cell r="G11" t="str">
            <v>A1.1</v>
          </cell>
          <cell r="H11" t="str">
            <v>Primary (desktop research)</v>
          </cell>
        </row>
        <row r="12">
          <cell r="C12">
            <v>7</v>
          </cell>
          <cell r="D12" t="str">
            <v>1</v>
          </cell>
          <cell r="E12" t="str">
            <v>A</v>
          </cell>
          <cell r="F12" t="str">
            <v>A1</v>
          </cell>
          <cell r="G12" t="str">
            <v>A1.1</v>
          </cell>
          <cell r="H12" t="str">
            <v>Primary (desktop research)</v>
          </cell>
        </row>
        <row r="13">
          <cell r="C13">
            <v>8</v>
          </cell>
          <cell r="D13" t="str">
            <v>1</v>
          </cell>
          <cell r="E13" t="str">
            <v>A</v>
          </cell>
          <cell r="F13" t="str">
            <v>A1</v>
          </cell>
          <cell r="G13" t="str">
            <v>A1.1</v>
          </cell>
          <cell r="H13" t="str">
            <v>Primary (desktop research)</v>
          </cell>
        </row>
        <row r="14">
          <cell r="C14">
            <v>9</v>
          </cell>
          <cell r="D14" t="str">
            <v>1</v>
          </cell>
          <cell r="E14" t="str">
            <v>A</v>
          </cell>
          <cell r="F14" t="str">
            <v>A1</v>
          </cell>
          <cell r="G14" t="str">
            <v>A1.1</v>
          </cell>
          <cell r="H14" t="str">
            <v>Primary (desktop research)</v>
          </cell>
        </row>
        <row r="15">
          <cell r="C15">
            <v>10</v>
          </cell>
          <cell r="D15" t="str">
            <v>1</v>
          </cell>
          <cell r="E15" t="str">
            <v>A</v>
          </cell>
          <cell r="F15" t="str">
            <v>A1</v>
          </cell>
          <cell r="G15" t="str">
            <v>A1.1</v>
          </cell>
          <cell r="H15" t="str">
            <v>Primary (desktop research)</v>
          </cell>
        </row>
        <row r="17">
          <cell r="C17">
            <v>11</v>
          </cell>
          <cell r="D17" t="str">
            <v>1</v>
          </cell>
          <cell r="E17" t="str">
            <v>A</v>
          </cell>
          <cell r="F17" t="str">
            <v>A1</v>
          </cell>
          <cell r="G17" t="str">
            <v>A1.2</v>
          </cell>
          <cell r="H17" t="str">
            <v>Primary (desktop research)</v>
          </cell>
        </row>
        <row r="19">
          <cell r="C19">
            <v>12</v>
          </cell>
          <cell r="D19" t="str">
            <v>1</v>
          </cell>
          <cell r="E19" t="str">
            <v>A</v>
          </cell>
          <cell r="F19" t="str">
            <v>A1</v>
          </cell>
          <cell r="G19" t="str">
            <v>A1.3</v>
          </cell>
          <cell r="H19" t="str">
            <v>Primary (desktop research)</v>
          </cell>
        </row>
        <row r="21">
          <cell r="C21">
            <v>13</v>
          </cell>
          <cell r="D21" t="str">
            <v>1</v>
          </cell>
          <cell r="E21" t="str">
            <v>A</v>
          </cell>
          <cell r="F21" t="str">
            <v>A1</v>
          </cell>
          <cell r="G21" t="str">
            <v>A1.4</v>
          </cell>
          <cell r="H21" t="str">
            <v>Primary (desktop research)</v>
          </cell>
        </row>
        <row r="22">
          <cell r="C22">
            <v>14</v>
          </cell>
          <cell r="D22" t="str">
            <v>1</v>
          </cell>
          <cell r="E22" t="str">
            <v>A</v>
          </cell>
          <cell r="F22" t="str">
            <v>A1</v>
          </cell>
          <cell r="G22" t="str">
            <v>A1.4</v>
          </cell>
          <cell r="H22" t="str">
            <v>Primary (desktop research)</v>
          </cell>
        </row>
        <row r="23">
          <cell r="C23">
            <v>15</v>
          </cell>
          <cell r="D23" t="str">
            <v>1</v>
          </cell>
          <cell r="E23" t="str">
            <v>A</v>
          </cell>
          <cell r="F23" t="str">
            <v>A1</v>
          </cell>
          <cell r="G23" t="str">
            <v>A1.4</v>
          </cell>
          <cell r="H23" t="str">
            <v>Primary (desktop research)</v>
          </cell>
        </row>
        <row r="24">
          <cell r="C24">
            <v>16</v>
          </cell>
          <cell r="D24" t="str">
            <v>1</v>
          </cell>
          <cell r="E24" t="str">
            <v>A</v>
          </cell>
          <cell r="F24" t="str">
            <v>A1</v>
          </cell>
          <cell r="G24" t="str">
            <v>A1.4</v>
          </cell>
          <cell r="H24" t="str">
            <v>Primary (desktop research)</v>
          </cell>
        </row>
        <row r="28">
          <cell r="C28">
            <v>17</v>
          </cell>
          <cell r="D28" t="str">
            <v>1</v>
          </cell>
          <cell r="E28" t="str">
            <v>B</v>
          </cell>
          <cell r="F28" t="str">
            <v>B1</v>
          </cell>
          <cell r="G28" t="str">
            <v>B1.1</v>
          </cell>
          <cell r="H28" t="str">
            <v>Primary (desktop research)</v>
          </cell>
        </row>
        <row r="29">
          <cell r="C29">
            <v>18</v>
          </cell>
          <cell r="D29" t="str">
            <v>1</v>
          </cell>
          <cell r="E29" t="str">
            <v>B</v>
          </cell>
          <cell r="F29" t="str">
            <v>B1</v>
          </cell>
          <cell r="G29" t="str">
            <v>B1.1</v>
          </cell>
          <cell r="H29" t="str">
            <v>Primary (desktop research)</v>
          </cell>
        </row>
        <row r="30">
          <cell r="C30">
            <v>19</v>
          </cell>
          <cell r="D30" t="str">
            <v>1</v>
          </cell>
          <cell r="E30" t="str">
            <v>B</v>
          </cell>
          <cell r="F30" t="str">
            <v>B1</v>
          </cell>
          <cell r="G30" t="str">
            <v>B1.1</v>
          </cell>
          <cell r="H30" t="str">
            <v>Primary (desktop research)</v>
          </cell>
        </row>
        <row r="31">
          <cell r="C31">
            <v>20</v>
          </cell>
          <cell r="D31" t="str">
            <v>1</v>
          </cell>
          <cell r="E31" t="str">
            <v>B</v>
          </cell>
          <cell r="F31" t="str">
            <v>B1</v>
          </cell>
          <cell r="G31" t="str">
            <v>B1.1</v>
          </cell>
          <cell r="H31" t="str">
            <v>Primary (Interview)</v>
          </cell>
        </row>
        <row r="32">
          <cell r="C32">
            <v>21</v>
          </cell>
          <cell r="D32" t="str">
            <v>1</v>
          </cell>
          <cell r="E32" t="str">
            <v>B</v>
          </cell>
          <cell r="F32" t="str">
            <v>B1</v>
          </cell>
          <cell r="G32" t="str">
            <v>B1.1</v>
          </cell>
          <cell r="H32" t="str">
            <v>Primary (desktop research)</v>
          </cell>
        </row>
        <row r="33">
          <cell r="C33">
            <v>22</v>
          </cell>
          <cell r="D33" t="str">
            <v>1</v>
          </cell>
          <cell r="E33" t="str">
            <v>B</v>
          </cell>
          <cell r="F33" t="str">
            <v>B1</v>
          </cell>
          <cell r="G33" t="str">
            <v>B1.1</v>
          </cell>
          <cell r="H33" t="str">
            <v>Primary (Interview)</v>
          </cell>
        </row>
        <row r="34">
          <cell r="C34">
            <v>23</v>
          </cell>
          <cell r="D34" t="str">
            <v>1</v>
          </cell>
          <cell r="E34" t="str">
            <v>B</v>
          </cell>
          <cell r="F34" t="str">
            <v>B1</v>
          </cell>
          <cell r="G34" t="str">
            <v>B1.1</v>
          </cell>
          <cell r="H34" t="str">
            <v>Primary (desktop research)</v>
          </cell>
        </row>
        <row r="35">
          <cell r="C35">
            <v>24</v>
          </cell>
          <cell r="D35" t="str">
            <v>1</v>
          </cell>
          <cell r="E35" t="str">
            <v>B</v>
          </cell>
          <cell r="F35" t="str">
            <v>B1</v>
          </cell>
          <cell r="G35" t="str">
            <v>B1.1</v>
          </cell>
          <cell r="H35" t="str">
            <v>Primary (Interview)</v>
          </cell>
        </row>
        <row r="37">
          <cell r="C37">
            <v>25</v>
          </cell>
          <cell r="D37" t="str">
            <v>1</v>
          </cell>
          <cell r="E37" t="str">
            <v>B</v>
          </cell>
          <cell r="F37" t="str">
            <v>B1</v>
          </cell>
          <cell r="G37" t="str">
            <v>B1.2</v>
          </cell>
          <cell r="H37" t="str">
            <v>Primary (desktop research)</v>
          </cell>
        </row>
        <row r="38">
          <cell r="C38">
            <v>26</v>
          </cell>
          <cell r="D38" t="str">
            <v>1</v>
          </cell>
          <cell r="E38" t="str">
            <v>B</v>
          </cell>
          <cell r="F38" t="str">
            <v>B1</v>
          </cell>
          <cell r="G38" t="str">
            <v>B1.2</v>
          </cell>
          <cell r="H38" t="str">
            <v>Primary (Interview)</v>
          </cell>
        </row>
        <row r="42">
          <cell r="C42">
            <v>27</v>
          </cell>
          <cell r="D42" t="str">
            <v>1</v>
          </cell>
          <cell r="E42" t="str">
            <v>C</v>
          </cell>
          <cell r="F42" t="str">
            <v>C1</v>
          </cell>
          <cell r="G42" t="str">
            <v>C1.1</v>
          </cell>
          <cell r="H42" t="str">
            <v>Primary (desktop research)</v>
          </cell>
        </row>
        <row r="43">
          <cell r="C43">
            <v>28</v>
          </cell>
          <cell r="D43" t="str">
            <v>1</v>
          </cell>
          <cell r="E43" t="str">
            <v>C</v>
          </cell>
          <cell r="F43" t="str">
            <v>C1</v>
          </cell>
          <cell r="G43" t="str">
            <v>C1.1</v>
          </cell>
          <cell r="H43" t="str">
            <v>Primary (desktop research)</v>
          </cell>
        </row>
        <row r="44">
          <cell r="C44">
            <v>29</v>
          </cell>
          <cell r="D44" t="str">
            <v>1</v>
          </cell>
          <cell r="E44" t="str">
            <v>C</v>
          </cell>
          <cell r="F44" t="str">
            <v>C1</v>
          </cell>
          <cell r="G44" t="str">
            <v>C1.1</v>
          </cell>
          <cell r="H44" t="str">
            <v>Primary (Interview)</v>
          </cell>
        </row>
        <row r="45">
          <cell r="C45">
            <v>30</v>
          </cell>
          <cell r="D45" t="str">
            <v>1</v>
          </cell>
          <cell r="E45" t="str">
            <v>C</v>
          </cell>
          <cell r="F45" t="str">
            <v>C1</v>
          </cell>
          <cell r="G45" t="str">
            <v>C1.1</v>
          </cell>
          <cell r="H45" t="str">
            <v>Primary (Interview)</v>
          </cell>
        </row>
        <row r="46">
          <cell r="C46">
            <v>31</v>
          </cell>
          <cell r="D46" t="str">
            <v>1</v>
          </cell>
          <cell r="E46" t="str">
            <v>C</v>
          </cell>
          <cell r="F46" t="str">
            <v>C1</v>
          </cell>
          <cell r="G46" t="str">
            <v>C1.1</v>
          </cell>
          <cell r="H46" t="str">
            <v>Primary (Interview)</v>
          </cell>
        </row>
        <row r="47">
          <cell r="C47">
            <v>32</v>
          </cell>
          <cell r="D47" t="str">
            <v>1</v>
          </cell>
          <cell r="E47" t="str">
            <v>C</v>
          </cell>
          <cell r="F47" t="str">
            <v>C1</v>
          </cell>
          <cell r="G47" t="str">
            <v>C1.1</v>
          </cell>
          <cell r="H47" t="str">
            <v>Primary (Interview)</v>
          </cell>
        </row>
        <row r="48">
          <cell r="C48">
            <v>33</v>
          </cell>
          <cell r="D48" t="str">
            <v>1</v>
          </cell>
          <cell r="E48" t="str">
            <v>C</v>
          </cell>
          <cell r="F48" t="str">
            <v>C1</v>
          </cell>
          <cell r="G48" t="str">
            <v>C1.1</v>
          </cell>
          <cell r="H48" t="str">
            <v>Primary (Interview)</v>
          </cell>
        </row>
        <row r="49">
          <cell r="C49">
            <v>34</v>
          </cell>
          <cell r="D49" t="str">
            <v>1</v>
          </cell>
          <cell r="E49" t="str">
            <v>C</v>
          </cell>
          <cell r="F49" t="str">
            <v>C1</v>
          </cell>
          <cell r="G49" t="str">
            <v>C1.1</v>
          </cell>
          <cell r="H49" t="str">
            <v>Primary (Interview)</v>
          </cell>
        </row>
        <row r="50">
          <cell r="C50">
            <v>35</v>
          </cell>
          <cell r="D50" t="str">
            <v>1</v>
          </cell>
          <cell r="E50" t="str">
            <v>C</v>
          </cell>
          <cell r="F50" t="str">
            <v>C1</v>
          </cell>
          <cell r="G50" t="str">
            <v>C1.1</v>
          </cell>
          <cell r="H50" t="str">
            <v>Primary (Interview)</v>
          </cell>
        </row>
        <row r="52">
          <cell r="C52">
            <v>36</v>
          </cell>
          <cell r="D52" t="str">
            <v>1</v>
          </cell>
          <cell r="E52" t="str">
            <v>C</v>
          </cell>
          <cell r="F52" t="str">
            <v>C1</v>
          </cell>
          <cell r="G52" t="str">
            <v>C1.2</v>
          </cell>
          <cell r="H52" t="str">
            <v>Primary (desktop research)</v>
          </cell>
        </row>
        <row r="53">
          <cell r="C53">
            <v>37</v>
          </cell>
          <cell r="D53" t="str">
            <v>1</v>
          </cell>
          <cell r="E53" t="str">
            <v>C</v>
          </cell>
          <cell r="F53" t="str">
            <v>C1</v>
          </cell>
          <cell r="G53" t="str">
            <v>C1.2</v>
          </cell>
          <cell r="H53" t="str">
            <v>Primary (Interview)</v>
          </cell>
        </row>
        <row r="54">
          <cell r="C54">
            <v>38</v>
          </cell>
          <cell r="D54" t="str">
            <v>1</v>
          </cell>
          <cell r="E54" t="str">
            <v>C</v>
          </cell>
          <cell r="F54" t="str">
            <v>C1</v>
          </cell>
          <cell r="G54" t="str">
            <v>C1.2</v>
          </cell>
          <cell r="H54" t="str">
            <v>Primary (desktop research)</v>
          </cell>
        </row>
        <row r="55">
          <cell r="C55">
            <v>39</v>
          </cell>
          <cell r="D55" t="str">
            <v>1</v>
          </cell>
          <cell r="E55" t="str">
            <v>C</v>
          </cell>
          <cell r="F55" t="str">
            <v>C1</v>
          </cell>
          <cell r="G55" t="str">
            <v>C1.2</v>
          </cell>
          <cell r="H55" t="str">
            <v>Primary (desktop research)</v>
          </cell>
        </row>
        <row r="56">
          <cell r="C56">
            <v>40</v>
          </cell>
          <cell r="D56" t="str">
            <v>1</v>
          </cell>
          <cell r="E56" t="str">
            <v>C</v>
          </cell>
          <cell r="F56" t="str">
            <v>C1</v>
          </cell>
          <cell r="G56" t="str">
            <v>C1.2</v>
          </cell>
          <cell r="H56" t="str">
            <v>Primary (desktop research)</v>
          </cell>
        </row>
        <row r="57">
          <cell r="C57">
            <v>41</v>
          </cell>
          <cell r="D57" t="str">
            <v>1</v>
          </cell>
          <cell r="E57" t="str">
            <v>C</v>
          </cell>
          <cell r="F57" t="str">
            <v>C1</v>
          </cell>
          <cell r="G57" t="str">
            <v>C1.2</v>
          </cell>
          <cell r="H57" t="str">
            <v>Secondary</v>
          </cell>
        </row>
        <row r="59">
          <cell r="C59">
            <v>42</v>
          </cell>
          <cell r="D59" t="str">
            <v>1</v>
          </cell>
          <cell r="E59" t="str">
            <v>C</v>
          </cell>
          <cell r="F59" t="str">
            <v>C1</v>
          </cell>
          <cell r="G59" t="str">
            <v>C1.3</v>
          </cell>
          <cell r="H59" t="str">
            <v>Primary (Interview)</v>
          </cell>
        </row>
        <row r="60">
          <cell r="C60">
            <v>43</v>
          </cell>
          <cell r="D60" t="str">
            <v>1</v>
          </cell>
          <cell r="E60" t="str">
            <v>C</v>
          </cell>
          <cell r="F60" t="str">
            <v>C1</v>
          </cell>
          <cell r="G60" t="str">
            <v>C1.3</v>
          </cell>
          <cell r="H60" t="str">
            <v>Primary (desktop research)</v>
          </cell>
        </row>
        <row r="61">
          <cell r="C61">
            <v>44</v>
          </cell>
          <cell r="D61" t="str">
            <v>1</v>
          </cell>
          <cell r="E61" t="str">
            <v>C</v>
          </cell>
          <cell r="F61" t="str">
            <v>C1</v>
          </cell>
          <cell r="G61" t="str">
            <v>C1.3</v>
          </cell>
          <cell r="H61" t="str">
            <v>Primary (Interview)</v>
          </cell>
        </row>
        <row r="62">
          <cell r="C62">
            <v>45</v>
          </cell>
          <cell r="D62" t="str">
            <v>1</v>
          </cell>
          <cell r="E62" t="str">
            <v>C</v>
          </cell>
          <cell r="F62" t="str">
            <v>C1</v>
          </cell>
          <cell r="G62" t="str">
            <v>C1.3</v>
          </cell>
          <cell r="H62" t="str">
            <v>Primary (Interview)</v>
          </cell>
        </row>
        <row r="63">
          <cell r="C63">
            <v>46</v>
          </cell>
          <cell r="D63" t="str">
            <v>1</v>
          </cell>
          <cell r="E63" t="str">
            <v>C</v>
          </cell>
          <cell r="F63" t="str">
            <v>C1</v>
          </cell>
          <cell r="G63" t="str">
            <v>C1.3</v>
          </cell>
          <cell r="H63" t="str">
            <v>Primary (Interview)</v>
          </cell>
        </row>
        <row r="64">
          <cell r="C64">
            <v>47</v>
          </cell>
          <cell r="D64" t="str">
            <v>1</v>
          </cell>
          <cell r="E64" t="str">
            <v>C</v>
          </cell>
          <cell r="F64" t="str">
            <v>C1</v>
          </cell>
          <cell r="G64" t="str">
            <v>C1.3</v>
          </cell>
          <cell r="H64" t="str">
            <v>Primary (Interview)</v>
          </cell>
        </row>
        <row r="65">
          <cell r="C65">
            <v>48</v>
          </cell>
          <cell r="D65" t="str">
            <v>1</v>
          </cell>
          <cell r="E65" t="str">
            <v>C</v>
          </cell>
          <cell r="F65" t="str">
            <v>C1</v>
          </cell>
          <cell r="G65" t="str">
            <v>C1.3</v>
          </cell>
          <cell r="H65" t="str">
            <v>Primary (Interview)</v>
          </cell>
        </row>
        <row r="66">
          <cell r="C66">
            <v>49</v>
          </cell>
          <cell r="D66" t="str">
            <v>1</v>
          </cell>
          <cell r="E66" t="str">
            <v>C</v>
          </cell>
          <cell r="F66" t="str">
            <v>C1</v>
          </cell>
          <cell r="G66" t="str">
            <v>C1.3</v>
          </cell>
          <cell r="H66" t="str">
            <v>Primary (Interview)</v>
          </cell>
        </row>
        <row r="67">
          <cell r="C67">
            <v>50</v>
          </cell>
          <cell r="D67" t="str">
            <v>1</v>
          </cell>
          <cell r="E67" t="str">
            <v>C</v>
          </cell>
          <cell r="F67" t="str">
            <v>C1</v>
          </cell>
          <cell r="G67" t="str">
            <v>C1.3</v>
          </cell>
          <cell r="H67" t="str">
            <v>Primary (desktop research)</v>
          </cell>
        </row>
        <row r="68">
          <cell r="C68">
            <v>51</v>
          </cell>
          <cell r="D68" t="str">
            <v>1</v>
          </cell>
          <cell r="E68" t="str">
            <v>C</v>
          </cell>
          <cell r="F68" t="str">
            <v>C1</v>
          </cell>
          <cell r="G68" t="str">
            <v>C1.3</v>
          </cell>
          <cell r="H68" t="str">
            <v>Primary (Interview)</v>
          </cell>
        </row>
        <row r="70">
          <cell r="C70">
            <v>52</v>
          </cell>
          <cell r="D70" t="str">
            <v>1</v>
          </cell>
          <cell r="E70" t="str">
            <v>C</v>
          </cell>
          <cell r="F70" t="str">
            <v>C1</v>
          </cell>
          <cell r="G70" t="str">
            <v>C1.4</v>
          </cell>
          <cell r="H70" t="str">
            <v>Primary (Interview)</v>
          </cell>
        </row>
        <row r="71">
          <cell r="C71">
            <v>53</v>
          </cell>
          <cell r="D71" t="str">
            <v>1</v>
          </cell>
          <cell r="E71" t="str">
            <v>C</v>
          </cell>
          <cell r="F71" t="str">
            <v>C1</v>
          </cell>
          <cell r="G71" t="str">
            <v>C1.4</v>
          </cell>
          <cell r="H71" t="str">
            <v>Primary (Interview)</v>
          </cell>
        </row>
        <row r="72">
          <cell r="C72">
            <v>54</v>
          </cell>
          <cell r="D72" t="str">
            <v>1</v>
          </cell>
          <cell r="E72" t="str">
            <v>C</v>
          </cell>
          <cell r="F72" t="str">
            <v>C1</v>
          </cell>
          <cell r="G72" t="str">
            <v>C1.4</v>
          </cell>
          <cell r="H72" t="str">
            <v>Primary (Interview)</v>
          </cell>
        </row>
        <row r="73">
          <cell r="C73">
            <v>55</v>
          </cell>
          <cell r="D73" t="str">
            <v>1</v>
          </cell>
          <cell r="E73" t="str">
            <v>C</v>
          </cell>
          <cell r="F73" t="str">
            <v>C1</v>
          </cell>
          <cell r="G73" t="str">
            <v>C1.4</v>
          </cell>
          <cell r="H73" t="str">
            <v>Primary (Interview)</v>
          </cell>
        </row>
        <row r="74">
          <cell r="C74">
            <v>56</v>
          </cell>
          <cell r="D74" t="str">
            <v>1</v>
          </cell>
          <cell r="E74" t="str">
            <v>C</v>
          </cell>
          <cell r="F74" t="str">
            <v>C1</v>
          </cell>
          <cell r="G74" t="str">
            <v>C1.4</v>
          </cell>
          <cell r="H74" t="str">
            <v>Primary (Interview)</v>
          </cell>
        </row>
        <row r="75">
          <cell r="C75">
            <v>57</v>
          </cell>
          <cell r="D75" t="str">
            <v>1</v>
          </cell>
          <cell r="E75" t="str">
            <v>C</v>
          </cell>
          <cell r="F75" t="str">
            <v>C1</v>
          </cell>
          <cell r="G75" t="str">
            <v>C1.4</v>
          </cell>
          <cell r="H75" t="str">
            <v>Primary (Interview)</v>
          </cell>
        </row>
        <row r="76">
          <cell r="C76">
            <v>58</v>
          </cell>
          <cell r="D76" t="str">
            <v>1</v>
          </cell>
          <cell r="E76" t="str">
            <v>C</v>
          </cell>
          <cell r="F76" t="str">
            <v>C1</v>
          </cell>
          <cell r="G76" t="str">
            <v>C1.4</v>
          </cell>
          <cell r="H76" t="str">
            <v>Primary (Interview)</v>
          </cell>
        </row>
        <row r="78">
          <cell r="C78">
            <v>59</v>
          </cell>
          <cell r="D78" t="str">
            <v>1</v>
          </cell>
          <cell r="E78" t="str">
            <v>C</v>
          </cell>
          <cell r="F78" t="str">
            <v>C1</v>
          </cell>
          <cell r="G78" t="str">
            <v>C1.5</v>
          </cell>
          <cell r="H78" t="str">
            <v>Primary (Interview)</v>
          </cell>
        </row>
        <row r="79">
          <cell r="C79">
            <v>60</v>
          </cell>
          <cell r="D79" t="str">
            <v>1</v>
          </cell>
          <cell r="E79" t="str">
            <v>C</v>
          </cell>
          <cell r="F79" t="str">
            <v>C1</v>
          </cell>
          <cell r="G79" t="str">
            <v>C1.5</v>
          </cell>
          <cell r="H79" t="str">
            <v>Primary (Interview)</v>
          </cell>
        </row>
        <row r="81">
          <cell r="C81">
            <v>61</v>
          </cell>
          <cell r="D81" t="str">
            <v>1</v>
          </cell>
          <cell r="E81" t="str">
            <v>C</v>
          </cell>
          <cell r="F81" t="str">
            <v>C1</v>
          </cell>
          <cell r="G81" t="str">
            <v>C1.6</v>
          </cell>
          <cell r="H81" t="str">
            <v>Primary (Interview)</v>
          </cell>
        </row>
        <row r="82">
          <cell r="C82">
            <v>62</v>
          </cell>
          <cell r="D82" t="str">
            <v>1</v>
          </cell>
          <cell r="E82" t="str">
            <v>C</v>
          </cell>
          <cell r="F82" t="str">
            <v>C1</v>
          </cell>
          <cell r="G82" t="str">
            <v>C1.6</v>
          </cell>
          <cell r="H82" t="str">
            <v>Primary (Interview)</v>
          </cell>
        </row>
        <row r="83">
          <cell r="C83">
            <v>63</v>
          </cell>
          <cell r="D83" t="str">
            <v>1</v>
          </cell>
          <cell r="E83" t="str">
            <v>C</v>
          </cell>
          <cell r="F83" t="str">
            <v>C1</v>
          </cell>
          <cell r="G83" t="str">
            <v>C1.6</v>
          </cell>
          <cell r="H83" t="str">
            <v>Primary (Interview)</v>
          </cell>
        </row>
        <row r="84">
          <cell r="C84">
            <v>64</v>
          </cell>
          <cell r="D84" t="str">
            <v>1</v>
          </cell>
          <cell r="E84" t="str">
            <v>C</v>
          </cell>
          <cell r="F84" t="str">
            <v>C1</v>
          </cell>
          <cell r="G84" t="str">
            <v>C1.6</v>
          </cell>
          <cell r="H84" t="str">
            <v>Primary (Interview)</v>
          </cell>
        </row>
        <row r="85">
          <cell r="C85">
            <v>65</v>
          </cell>
          <cell r="D85" t="str">
            <v>1</v>
          </cell>
          <cell r="E85" t="str">
            <v>C</v>
          </cell>
          <cell r="F85" t="str">
            <v>C1</v>
          </cell>
          <cell r="G85" t="str">
            <v>C1.6</v>
          </cell>
          <cell r="H85" t="str">
            <v>Primary (Interview)</v>
          </cell>
        </row>
        <row r="86">
          <cell r="C86">
            <v>66</v>
          </cell>
          <cell r="D86" t="str">
            <v>1</v>
          </cell>
          <cell r="E86" t="str">
            <v>C</v>
          </cell>
          <cell r="F86" t="str">
            <v>C1</v>
          </cell>
          <cell r="G86" t="str">
            <v>C1.6</v>
          </cell>
          <cell r="H86" t="str">
            <v>Primary (Interview)</v>
          </cell>
        </row>
        <row r="87">
          <cell r="C87">
            <v>67</v>
          </cell>
          <cell r="D87" t="str">
            <v>1</v>
          </cell>
          <cell r="E87" t="str">
            <v>C</v>
          </cell>
          <cell r="F87" t="str">
            <v>C1</v>
          </cell>
          <cell r="G87" t="str">
            <v>C1.6</v>
          </cell>
          <cell r="H87" t="str">
            <v>Primary (Interview)</v>
          </cell>
        </row>
        <row r="88">
          <cell r="C88">
            <v>68</v>
          </cell>
          <cell r="D88" t="str">
            <v>1</v>
          </cell>
          <cell r="E88" t="str">
            <v>C</v>
          </cell>
          <cell r="F88" t="str">
            <v>C1</v>
          </cell>
          <cell r="G88" t="str">
            <v>C1.6</v>
          </cell>
          <cell r="H88" t="str">
            <v>Primary (Interview)</v>
          </cell>
        </row>
        <row r="89">
          <cell r="C89">
            <v>69</v>
          </cell>
          <cell r="D89" t="str">
            <v>1</v>
          </cell>
          <cell r="E89" t="str">
            <v>C</v>
          </cell>
          <cell r="F89" t="str">
            <v>C1</v>
          </cell>
          <cell r="G89" t="str">
            <v>C1.6</v>
          </cell>
          <cell r="H89" t="str">
            <v>Primary (Interview)</v>
          </cell>
        </row>
        <row r="94">
          <cell r="C94">
            <v>70</v>
          </cell>
          <cell r="D94" t="str">
            <v>2</v>
          </cell>
          <cell r="E94" t="str">
            <v>A</v>
          </cell>
          <cell r="F94" t="str">
            <v>A2</v>
          </cell>
          <cell r="G94" t="str">
            <v>A2.1</v>
          </cell>
          <cell r="H94" t="str">
            <v>Primary (desktop research)</v>
          </cell>
        </row>
        <row r="95">
          <cell r="C95">
            <v>71</v>
          </cell>
          <cell r="D95" t="str">
            <v>2</v>
          </cell>
          <cell r="E95" t="str">
            <v>A</v>
          </cell>
          <cell r="F95" t="str">
            <v>A2</v>
          </cell>
          <cell r="G95" t="str">
            <v>A2.1</v>
          </cell>
          <cell r="H95" t="str">
            <v>Primary (desktop research)</v>
          </cell>
        </row>
        <row r="96">
          <cell r="C96">
            <v>72</v>
          </cell>
          <cell r="D96" t="str">
            <v>2</v>
          </cell>
          <cell r="E96" t="str">
            <v>A</v>
          </cell>
          <cell r="F96" t="str">
            <v>A2</v>
          </cell>
          <cell r="G96" t="str">
            <v>A2.1</v>
          </cell>
          <cell r="H96" t="str">
            <v>Primary (desktop research)</v>
          </cell>
        </row>
        <row r="98">
          <cell r="C98">
            <v>73</v>
          </cell>
          <cell r="D98" t="str">
            <v>2</v>
          </cell>
          <cell r="E98" t="str">
            <v>A</v>
          </cell>
          <cell r="F98" t="str">
            <v>A2</v>
          </cell>
          <cell r="G98" t="str">
            <v>A2.2</v>
          </cell>
          <cell r="H98" t="str">
            <v>Primary (Interview)</v>
          </cell>
        </row>
        <row r="99">
          <cell r="C99">
            <v>74</v>
          </cell>
          <cell r="D99" t="str">
            <v>2</v>
          </cell>
          <cell r="E99" t="str">
            <v>A</v>
          </cell>
          <cell r="F99" t="str">
            <v>A2</v>
          </cell>
          <cell r="G99" t="str">
            <v>A2.2</v>
          </cell>
          <cell r="H99" t="str">
            <v>Primary (desktop research)</v>
          </cell>
        </row>
        <row r="100">
          <cell r="C100">
            <v>75</v>
          </cell>
          <cell r="D100" t="str">
            <v>2</v>
          </cell>
          <cell r="E100" t="str">
            <v>A</v>
          </cell>
          <cell r="F100" t="str">
            <v>A2</v>
          </cell>
          <cell r="G100" t="str">
            <v>A2.2</v>
          </cell>
          <cell r="H100" t="str">
            <v>Primary (desktop research)</v>
          </cell>
        </row>
        <row r="102">
          <cell r="C102">
            <v>76</v>
          </cell>
          <cell r="D102" t="str">
            <v>2</v>
          </cell>
          <cell r="E102" t="str">
            <v>A</v>
          </cell>
          <cell r="F102" t="str">
            <v>A2</v>
          </cell>
          <cell r="G102" t="str">
            <v>A2.1</v>
          </cell>
          <cell r="H102" t="str">
            <v>Primary (desktop research)</v>
          </cell>
        </row>
        <row r="103">
          <cell r="C103">
            <v>77</v>
          </cell>
          <cell r="D103" t="str">
            <v>2</v>
          </cell>
          <cell r="E103" t="str">
            <v>A</v>
          </cell>
          <cell r="F103" t="str">
            <v>A2</v>
          </cell>
          <cell r="G103" t="str">
            <v>A2.3</v>
          </cell>
          <cell r="H103" t="str">
            <v>Primary (desktop research)</v>
          </cell>
        </row>
        <row r="104">
          <cell r="C104">
            <v>78</v>
          </cell>
          <cell r="D104" t="str">
            <v>2</v>
          </cell>
          <cell r="E104" t="str">
            <v>A</v>
          </cell>
          <cell r="F104" t="str">
            <v>A2</v>
          </cell>
          <cell r="G104" t="str">
            <v>A2.3</v>
          </cell>
          <cell r="H104" t="str">
            <v>Primary (desktop research)</v>
          </cell>
        </row>
        <row r="105">
          <cell r="C105">
            <v>79</v>
          </cell>
          <cell r="D105" t="str">
            <v>2</v>
          </cell>
          <cell r="E105" t="str">
            <v>A</v>
          </cell>
          <cell r="F105" t="str">
            <v>A2</v>
          </cell>
          <cell r="G105" t="str">
            <v>A2.3</v>
          </cell>
          <cell r="H105" t="str">
            <v>Primary (desktop research)</v>
          </cell>
        </row>
        <row r="109">
          <cell r="C109">
            <v>80</v>
          </cell>
          <cell r="D109" t="str">
            <v>2</v>
          </cell>
          <cell r="E109" t="str">
            <v>B</v>
          </cell>
          <cell r="F109" t="str">
            <v>B2</v>
          </cell>
          <cell r="G109" t="str">
            <v>B2.1</v>
          </cell>
          <cell r="H109" t="str">
            <v>Primary (desktop research)</v>
          </cell>
        </row>
        <row r="110">
          <cell r="C110">
            <v>81</v>
          </cell>
          <cell r="D110" t="str">
            <v>2</v>
          </cell>
          <cell r="E110" t="str">
            <v>B</v>
          </cell>
          <cell r="F110" t="str">
            <v>B2</v>
          </cell>
          <cell r="G110" t="str">
            <v>B2.1</v>
          </cell>
          <cell r="H110" t="str">
            <v>Primary (desktop research)</v>
          </cell>
        </row>
        <row r="111">
          <cell r="C111">
            <v>82</v>
          </cell>
          <cell r="D111" t="str">
            <v>2</v>
          </cell>
          <cell r="E111" t="str">
            <v>B</v>
          </cell>
          <cell r="F111" t="str">
            <v>B2</v>
          </cell>
          <cell r="G111" t="str">
            <v>B2.1</v>
          </cell>
          <cell r="H111" t="str">
            <v>Primary (Interview)</v>
          </cell>
        </row>
        <row r="112">
          <cell r="C112">
            <v>83</v>
          </cell>
          <cell r="D112" t="str">
            <v>2</v>
          </cell>
          <cell r="E112" t="str">
            <v>B</v>
          </cell>
          <cell r="F112" t="str">
            <v>B2</v>
          </cell>
          <cell r="G112" t="str">
            <v>B2.1</v>
          </cell>
          <cell r="H112" t="str">
            <v>Primary (desktop research)</v>
          </cell>
        </row>
        <row r="113">
          <cell r="C113">
            <v>84</v>
          </cell>
          <cell r="D113" t="str">
            <v>2</v>
          </cell>
          <cell r="E113" t="str">
            <v>B</v>
          </cell>
          <cell r="F113" t="str">
            <v>B2</v>
          </cell>
          <cell r="G113" t="str">
            <v>B2.1</v>
          </cell>
          <cell r="H113" t="str">
            <v>Primary (Interview)</v>
          </cell>
        </row>
        <row r="115">
          <cell r="C115">
            <v>85</v>
          </cell>
          <cell r="D115" t="str">
            <v>2</v>
          </cell>
          <cell r="E115" t="str">
            <v>B</v>
          </cell>
          <cell r="F115" t="str">
            <v>B2</v>
          </cell>
          <cell r="G115" t="str">
            <v>B2.2</v>
          </cell>
          <cell r="H115" t="str">
            <v>Primary (desktop research)</v>
          </cell>
        </row>
        <row r="116">
          <cell r="C116">
            <v>86</v>
          </cell>
          <cell r="D116" t="str">
            <v>2</v>
          </cell>
          <cell r="E116" t="str">
            <v>B</v>
          </cell>
          <cell r="F116" t="str">
            <v>B2</v>
          </cell>
          <cell r="G116" t="str">
            <v>B2.2</v>
          </cell>
          <cell r="H116" t="str">
            <v>Primary (Interview)</v>
          </cell>
        </row>
        <row r="117">
          <cell r="C117">
            <v>87</v>
          </cell>
          <cell r="D117" t="str">
            <v>2</v>
          </cell>
          <cell r="E117" t="str">
            <v>B</v>
          </cell>
          <cell r="F117" t="str">
            <v>B2</v>
          </cell>
          <cell r="G117" t="str">
            <v>B2.2</v>
          </cell>
          <cell r="H117" t="str">
            <v>Primary (desktop research)</v>
          </cell>
        </row>
        <row r="118">
          <cell r="C118">
            <v>88</v>
          </cell>
          <cell r="D118" t="str">
            <v>2</v>
          </cell>
          <cell r="E118" t="str">
            <v>B</v>
          </cell>
          <cell r="F118" t="str">
            <v>B2</v>
          </cell>
          <cell r="G118" t="str">
            <v>B2.2</v>
          </cell>
          <cell r="H118" t="str">
            <v>Primary (Interview)</v>
          </cell>
        </row>
        <row r="120">
          <cell r="C120">
            <v>89</v>
          </cell>
          <cell r="D120" t="str">
            <v>2</v>
          </cell>
          <cell r="E120" t="str">
            <v>B</v>
          </cell>
          <cell r="F120" t="str">
            <v>B2</v>
          </cell>
          <cell r="G120" t="str">
            <v>B2.3</v>
          </cell>
          <cell r="H120" t="str">
            <v>Primary (desktop research)</v>
          </cell>
        </row>
        <row r="121">
          <cell r="C121">
            <v>90</v>
          </cell>
          <cell r="D121" t="str">
            <v>2</v>
          </cell>
          <cell r="E121" t="str">
            <v>B</v>
          </cell>
          <cell r="F121" t="str">
            <v>B2</v>
          </cell>
          <cell r="G121" t="str">
            <v>B2.3</v>
          </cell>
          <cell r="H121" t="str">
            <v>Primary (Interview)</v>
          </cell>
        </row>
        <row r="125">
          <cell r="C125">
            <v>91</v>
          </cell>
          <cell r="D125" t="str">
            <v>2</v>
          </cell>
          <cell r="E125" t="str">
            <v>C</v>
          </cell>
          <cell r="F125" t="str">
            <v>C2</v>
          </cell>
          <cell r="G125" t="str">
            <v>C2.1</v>
          </cell>
          <cell r="H125" t="str">
            <v>Primary (Interview)</v>
          </cell>
        </row>
        <row r="126">
          <cell r="C126">
            <v>92</v>
          </cell>
          <cell r="D126" t="str">
            <v>2</v>
          </cell>
          <cell r="E126" t="str">
            <v>C</v>
          </cell>
          <cell r="F126" t="str">
            <v>C2</v>
          </cell>
          <cell r="G126" t="str">
            <v>C2.1</v>
          </cell>
          <cell r="H126" t="str">
            <v>Primary (Interview)</v>
          </cell>
        </row>
        <row r="128">
          <cell r="C128">
            <v>93</v>
          </cell>
          <cell r="D128" t="str">
            <v>2</v>
          </cell>
          <cell r="E128" t="str">
            <v>C</v>
          </cell>
          <cell r="F128" t="str">
            <v>C2</v>
          </cell>
          <cell r="G128" t="str">
            <v>C2.2</v>
          </cell>
          <cell r="H128" t="str">
            <v>Primary (Interview)</v>
          </cell>
        </row>
        <row r="129">
          <cell r="C129">
            <v>94</v>
          </cell>
          <cell r="D129" t="str">
            <v>2</v>
          </cell>
          <cell r="E129" t="str">
            <v>C</v>
          </cell>
          <cell r="F129" t="str">
            <v>C2</v>
          </cell>
          <cell r="G129" t="str">
            <v>C2.2</v>
          </cell>
          <cell r="H129" t="str">
            <v>Primary (desktop research)</v>
          </cell>
        </row>
        <row r="130">
          <cell r="C130">
            <v>95</v>
          </cell>
          <cell r="D130" t="str">
            <v>2</v>
          </cell>
          <cell r="E130" t="str">
            <v>C</v>
          </cell>
          <cell r="F130" t="str">
            <v>C2</v>
          </cell>
          <cell r="G130" t="str">
            <v>C2.2</v>
          </cell>
          <cell r="H130" t="str">
            <v>Primary (Interview)</v>
          </cell>
        </row>
        <row r="131">
          <cell r="C131">
            <v>96</v>
          </cell>
          <cell r="D131" t="str">
            <v>2</v>
          </cell>
          <cell r="E131" t="str">
            <v>C</v>
          </cell>
          <cell r="F131" t="str">
            <v>C2</v>
          </cell>
          <cell r="G131" t="str">
            <v>C2.2</v>
          </cell>
          <cell r="H131" t="str">
            <v>Primary (Interview)</v>
          </cell>
        </row>
        <row r="133">
          <cell r="C133">
            <v>97</v>
          </cell>
          <cell r="D133" t="str">
            <v>2</v>
          </cell>
          <cell r="E133" t="str">
            <v>C</v>
          </cell>
          <cell r="F133" t="str">
            <v>C2</v>
          </cell>
          <cell r="G133" t="str">
            <v>C2.3</v>
          </cell>
          <cell r="H133" t="str">
            <v>Primary (desktop research)</v>
          </cell>
        </row>
        <row r="134">
          <cell r="C134">
            <v>98</v>
          </cell>
          <cell r="D134" t="str">
            <v>2</v>
          </cell>
          <cell r="E134" t="str">
            <v>C</v>
          </cell>
          <cell r="F134" t="str">
            <v>C2</v>
          </cell>
          <cell r="G134" t="str">
            <v>C2.3</v>
          </cell>
          <cell r="H134" t="str">
            <v>Primary (desktop research)</v>
          </cell>
        </row>
        <row r="135">
          <cell r="C135">
            <v>99</v>
          </cell>
          <cell r="D135" t="str">
            <v>2</v>
          </cell>
          <cell r="E135" t="str">
            <v>C</v>
          </cell>
          <cell r="F135" t="str">
            <v>C2</v>
          </cell>
          <cell r="G135" t="str">
            <v>C2.3</v>
          </cell>
          <cell r="H135" t="str">
            <v>Primary (Interview)</v>
          </cell>
        </row>
        <row r="136">
          <cell r="C136">
            <v>100</v>
          </cell>
          <cell r="D136" t="str">
            <v>2</v>
          </cell>
          <cell r="E136" t="str">
            <v>C</v>
          </cell>
          <cell r="F136" t="str">
            <v>C2</v>
          </cell>
          <cell r="G136" t="str">
            <v>C2.3</v>
          </cell>
          <cell r="H136" t="str">
            <v>Primary (Interview)</v>
          </cell>
        </row>
        <row r="137">
          <cell r="C137">
            <v>101</v>
          </cell>
          <cell r="D137" t="str">
            <v>2</v>
          </cell>
          <cell r="E137" t="str">
            <v>C</v>
          </cell>
          <cell r="F137" t="str">
            <v>C2</v>
          </cell>
          <cell r="G137" t="str">
            <v>C2.3</v>
          </cell>
          <cell r="H137" t="str">
            <v>Primary (Interview)</v>
          </cell>
        </row>
        <row r="138">
          <cell r="C138">
            <v>102</v>
          </cell>
          <cell r="D138" t="str">
            <v>2</v>
          </cell>
          <cell r="E138" t="str">
            <v>C</v>
          </cell>
          <cell r="F138" t="str">
            <v>C2</v>
          </cell>
          <cell r="G138" t="str">
            <v>C2.3</v>
          </cell>
          <cell r="H138" t="str">
            <v>Primary (Interview)</v>
          </cell>
        </row>
        <row r="143">
          <cell r="C143">
            <v>103</v>
          </cell>
          <cell r="D143" t="str">
            <v>3</v>
          </cell>
          <cell r="E143" t="str">
            <v>A</v>
          </cell>
          <cell r="F143" t="str">
            <v>A3</v>
          </cell>
          <cell r="G143" t="str">
            <v>A3.1</v>
          </cell>
          <cell r="H143" t="str">
            <v>Primary (desktop research)</v>
          </cell>
        </row>
        <row r="144">
          <cell r="C144">
            <v>104</v>
          </cell>
          <cell r="D144" t="str">
            <v>3</v>
          </cell>
          <cell r="E144" t="str">
            <v>A</v>
          </cell>
          <cell r="F144" t="str">
            <v>A3</v>
          </cell>
          <cell r="G144" t="str">
            <v>A3.1</v>
          </cell>
          <cell r="H144" t="str">
            <v>Primary (desktop research)</v>
          </cell>
        </row>
        <row r="145">
          <cell r="C145">
            <v>105</v>
          </cell>
          <cell r="D145" t="str">
            <v>3</v>
          </cell>
          <cell r="E145" t="str">
            <v>A</v>
          </cell>
          <cell r="F145" t="str">
            <v>A3</v>
          </cell>
          <cell r="G145" t="str">
            <v>A3.1</v>
          </cell>
          <cell r="H145" t="str">
            <v>Primary (desktop research)</v>
          </cell>
        </row>
        <row r="146">
          <cell r="C146">
            <v>106</v>
          </cell>
          <cell r="D146" t="str">
            <v>3</v>
          </cell>
          <cell r="E146" t="str">
            <v>A</v>
          </cell>
          <cell r="F146" t="str">
            <v>A3</v>
          </cell>
          <cell r="G146" t="str">
            <v>A3.1</v>
          </cell>
          <cell r="H146" t="str">
            <v>Primary (desktop research)</v>
          </cell>
        </row>
        <row r="147">
          <cell r="C147">
            <v>107</v>
          </cell>
          <cell r="D147" t="str">
            <v>3</v>
          </cell>
          <cell r="E147" t="str">
            <v>A</v>
          </cell>
          <cell r="F147" t="str">
            <v>A3</v>
          </cell>
          <cell r="G147" t="str">
            <v>A3.1</v>
          </cell>
          <cell r="H147" t="str">
            <v>Primary (desktop research)</v>
          </cell>
        </row>
        <row r="148">
          <cell r="C148">
            <v>108</v>
          </cell>
          <cell r="D148" t="str">
            <v>3</v>
          </cell>
          <cell r="E148" t="str">
            <v>A</v>
          </cell>
          <cell r="F148" t="str">
            <v>A3</v>
          </cell>
          <cell r="G148" t="str">
            <v>A3.1</v>
          </cell>
          <cell r="H148" t="str">
            <v>Primary (desktop research)</v>
          </cell>
        </row>
        <row r="149">
          <cell r="C149">
            <v>109</v>
          </cell>
          <cell r="D149" t="str">
            <v>3</v>
          </cell>
          <cell r="E149" t="str">
            <v>A</v>
          </cell>
          <cell r="F149" t="str">
            <v>A3</v>
          </cell>
          <cell r="G149" t="str">
            <v>A3.1</v>
          </cell>
          <cell r="H149" t="str">
            <v>Primary (desktop research)</v>
          </cell>
        </row>
        <row r="150">
          <cell r="C150">
            <v>110</v>
          </cell>
          <cell r="D150" t="str">
            <v>3</v>
          </cell>
          <cell r="E150" t="str">
            <v>A</v>
          </cell>
          <cell r="F150" t="str">
            <v>A3</v>
          </cell>
          <cell r="G150" t="str">
            <v>A3.1</v>
          </cell>
          <cell r="H150" t="str">
            <v>Primary (desktop research)</v>
          </cell>
        </row>
        <row r="151">
          <cell r="C151">
            <v>111</v>
          </cell>
          <cell r="D151" t="str">
            <v>3</v>
          </cell>
          <cell r="E151" t="str">
            <v>A</v>
          </cell>
          <cell r="F151" t="str">
            <v>A3</v>
          </cell>
          <cell r="G151" t="str">
            <v>A3.1</v>
          </cell>
          <cell r="H151" t="str">
            <v>Primary (desktop research)</v>
          </cell>
        </row>
        <row r="153">
          <cell r="C153">
            <v>112</v>
          </cell>
          <cell r="D153" t="str">
            <v>3</v>
          </cell>
          <cell r="E153" t="str">
            <v>A</v>
          </cell>
          <cell r="F153" t="str">
            <v>A3</v>
          </cell>
          <cell r="G153" t="str">
            <v>A3.2</v>
          </cell>
          <cell r="H153" t="str">
            <v>Primary (desktop research)</v>
          </cell>
        </row>
        <row r="154">
          <cell r="C154">
            <v>113</v>
          </cell>
          <cell r="D154" t="str">
            <v>3</v>
          </cell>
          <cell r="E154" t="str">
            <v>A</v>
          </cell>
          <cell r="F154" t="str">
            <v>A3</v>
          </cell>
          <cell r="G154" t="str">
            <v>A3.2</v>
          </cell>
          <cell r="H154" t="str">
            <v>Primary (desktop research)</v>
          </cell>
        </row>
        <row r="155">
          <cell r="C155">
            <v>114</v>
          </cell>
          <cell r="D155" t="str">
            <v>3</v>
          </cell>
          <cell r="E155" t="str">
            <v>A</v>
          </cell>
          <cell r="F155" t="str">
            <v>A3</v>
          </cell>
          <cell r="G155" t="str">
            <v>A3.2</v>
          </cell>
          <cell r="H155" t="str">
            <v>Primary (desktop research)</v>
          </cell>
        </row>
        <row r="156">
          <cell r="C156">
            <v>115</v>
          </cell>
          <cell r="D156" t="str">
            <v>3</v>
          </cell>
          <cell r="E156" t="str">
            <v>A</v>
          </cell>
          <cell r="F156" t="str">
            <v>A3</v>
          </cell>
          <cell r="G156" t="str">
            <v>A3.2</v>
          </cell>
          <cell r="H156" t="str">
            <v>Primary (desktop research)</v>
          </cell>
        </row>
        <row r="157">
          <cell r="C157">
            <v>116</v>
          </cell>
          <cell r="D157" t="str">
            <v>3</v>
          </cell>
          <cell r="E157" t="str">
            <v>A</v>
          </cell>
          <cell r="F157" t="str">
            <v>A3</v>
          </cell>
          <cell r="G157" t="str">
            <v>A3.2</v>
          </cell>
          <cell r="H157" t="str">
            <v>Primary (desktop research)</v>
          </cell>
        </row>
        <row r="158">
          <cell r="C158">
            <v>117</v>
          </cell>
          <cell r="D158" t="str">
            <v>3</v>
          </cell>
          <cell r="E158" t="str">
            <v>A</v>
          </cell>
          <cell r="F158" t="str">
            <v>A3</v>
          </cell>
          <cell r="G158" t="str">
            <v>A3.2</v>
          </cell>
          <cell r="H158" t="str">
            <v>Primary (desktop research)</v>
          </cell>
        </row>
        <row r="160">
          <cell r="C160">
            <v>118</v>
          </cell>
          <cell r="D160" t="str">
            <v>3</v>
          </cell>
          <cell r="E160" t="str">
            <v>A</v>
          </cell>
          <cell r="F160" t="str">
            <v>A3</v>
          </cell>
          <cell r="G160" t="str">
            <v>A3.3</v>
          </cell>
          <cell r="H160" t="str">
            <v>Primary (desktop research)</v>
          </cell>
        </row>
        <row r="161">
          <cell r="C161">
            <v>119</v>
          </cell>
          <cell r="D161" t="str">
            <v>3</v>
          </cell>
          <cell r="E161" t="str">
            <v>A</v>
          </cell>
          <cell r="F161" t="str">
            <v>A3</v>
          </cell>
          <cell r="G161" t="str">
            <v>A3.3</v>
          </cell>
          <cell r="H161" t="str">
            <v>Primary (desktop research)</v>
          </cell>
        </row>
        <row r="165">
          <cell r="C165">
            <v>120</v>
          </cell>
          <cell r="D165" t="str">
            <v>3</v>
          </cell>
          <cell r="E165" t="str">
            <v>B</v>
          </cell>
          <cell r="F165" t="str">
            <v>B3</v>
          </cell>
          <cell r="G165" t="str">
            <v>B3.1</v>
          </cell>
          <cell r="H165" t="str">
            <v>Primary (Interview)</v>
          </cell>
        </row>
        <row r="166">
          <cell r="C166">
            <v>121</v>
          </cell>
          <cell r="D166" t="str">
            <v>3</v>
          </cell>
          <cell r="E166" t="str">
            <v>B</v>
          </cell>
          <cell r="F166" t="str">
            <v>B3</v>
          </cell>
          <cell r="G166" t="str">
            <v>B3.1</v>
          </cell>
          <cell r="H166" t="str">
            <v>Primary (desktop research)</v>
          </cell>
        </row>
        <row r="167">
          <cell r="C167">
            <v>122</v>
          </cell>
          <cell r="D167" t="str">
            <v>3</v>
          </cell>
          <cell r="E167" t="str">
            <v>B</v>
          </cell>
          <cell r="F167" t="str">
            <v>B3</v>
          </cell>
          <cell r="G167" t="str">
            <v>B3.1</v>
          </cell>
          <cell r="H167" t="str">
            <v>Primary (desktop research)</v>
          </cell>
        </row>
        <row r="168">
          <cell r="C168">
            <v>123</v>
          </cell>
          <cell r="D168" t="str">
            <v>3</v>
          </cell>
          <cell r="E168" t="str">
            <v>B</v>
          </cell>
          <cell r="F168" t="str">
            <v>B3</v>
          </cell>
          <cell r="G168" t="str">
            <v>B3.1</v>
          </cell>
          <cell r="H168" t="str">
            <v>Primary (Interview)</v>
          </cell>
        </row>
        <row r="170">
          <cell r="C170">
            <v>124</v>
          </cell>
          <cell r="D170" t="str">
            <v>3</v>
          </cell>
          <cell r="E170" t="str">
            <v>B</v>
          </cell>
          <cell r="F170" t="str">
            <v>B3</v>
          </cell>
          <cell r="G170" t="str">
            <v>B3.2</v>
          </cell>
          <cell r="H170" t="str">
            <v>Primary (desktop research)</v>
          </cell>
        </row>
        <row r="171">
          <cell r="C171">
            <v>125</v>
          </cell>
          <cell r="D171" t="str">
            <v>3</v>
          </cell>
          <cell r="E171" t="str">
            <v>B</v>
          </cell>
          <cell r="F171" t="str">
            <v>B3</v>
          </cell>
          <cell r="G171" t="str">
            <v>B3.2</v>
          </cell>
          <cell r="H171" t="str">
            <v>Primary (Interview)</v>
          </cell>
        </row>
        <row r="172">
          <cell r="C172">
            <v>126</v>
          </cell>
          <cell r="D172" t="str">
            <v>3</v>
          </cell>
          <cell r="E172" t="str">
            <v>B</v>
          </cell>
          <cell r="F172" t="str">
            <v>B3</v>
          </cell>
          <cell r="G172" t="str">
            <v>B3.2</v>
          </cell>
          <cell r="H172" t="str">
            <v>Primary (desktop research)</v>
          </cell>
        </row>
        <row r="173">
          <cell r="C173">
            <v>127</v>
          </cell>
          <cell r="D173" t="str">
            <v>3</v>
          </cell>
          <cell r="E173" t="str">
            <v>B</v>
          </cell>
          <cell r="F173" t="str">
            <v>B3</v>
          </cell>
          <cell r="G173" t="str">
            <v>B3.2</v>
          </cell>
          <cell r="H173" t="str">
            <v>Primary (Interview)</v>
          </cell>
        </row>
        <row r="174">
          <cell r="C174">
            <v>128</v>
          </cell>
          <cell r="D174" t="str">
            <v>3</v>
          </cell>
          <cell r="E174" t="str">
            <v>B</v>
          </cell>
          <cell r="F174" t="str">
            <v>B3</v>
          </cell>
          <cell r="G174" t="str">
            <v>B3.2</v>
          </cell>
          <cell r="H174" t="str">
            <v>Primary (desktop research)</v>
          </cell>
        </row>
        <row r="178">
          <cell r="C178">
            <v>129</v>
          </cell>
          <cell r="D178" t="str">
            <v>3</v>
          </cell>
          <cell r="E178" t="str">
            <v>C</v>
          </cell>
          <cell r="F178" t="str">
            <v>C3</v>
          </cell>
          <cell r="G178" t="str">
            <v>C3.1</v>
          </cell>
          <cell r="H178" t="str">
            <v>Primary (desktop research)</v>
          </cell>
        </row>
        <row r="179">
          <cell r="C179">
            <v>130</v>
          </cell>
          <cell r="D179" t="str">
            <v>3</v>
          </cell>
          <cell r="E179" t="str">
            <v>C</v>
          </cell>
          <cell r="F179" t="str">
            <v>C3</v>
          </cell>
          <cell r="G179" t="str">
            <v>C3.1</v>
          </cell>
          <cell r="H179" t="str">
            <v>Primary (Interview)</v>
          </cell>
        </row>
        <row r="180">
          <cell r="C180">
            <v>131</v>
          </cell>
          <cell r="D180" t="str">
            <v>3</v>
          </cell>
          <cell r="E180" t="str">
            <v>C</v>
          </cell>
          <cell r="F180" t="str">
            <v>C3</v>
          </cell>
          <cell r="G180" t="str">
            <v>C3.1</v>
          </cell>
          <cell r="H180" t="str">
            <v>Primary (Interview)</v>
          </cell>
        </row>
        <row r="181">
          <cell r="C181">
            <v>132</v>
          </cell>
          <cell r="D181" t="str">
            <v>3</v>
          </cell>
          <cell r="E181" t="str">
            <v>C</v>
          </cell>
          <cell r="F181" t="str">
            <v>C3</v>
          </cell>
          <cell r="G181" t="str">
            <v>C3.1</v>
          </cell>
          <cell r="H181" t="str">
            <v>Primary (Interview)</v>
          </cell>
        </row>
        <row r="182">
          <cell r="C182">
            <v>133</v>
          </cell>
          <cell r="D182" t="str">
            <v>3</v>
          </cell>
          <cell r="E182" t="str">
            <v>C</v>
          </cell>
          <cell r="F182" t="str">
            <v>C3</v>
          </cell>
          <cell r="G182" t="str">
            <v>C3.1</v>
          </cell>
          <cell r="H182" t="str">
            <v>Primary (Interview)</v>
          </cell>
        </row>
        <row r="183">
          <cell r="C183">
            <v>134</v>
          </cell>
          <cell r="D183" t="str">
            <v>3</v>
          </cell>
          <cell r="E183" t="str">
            <v>C</v>
          </cell>
          <cell r="F183" t="str">
            <v>C3</v>
          </cell>
          <cell r="G183" t="str">
            <v>C3.1</v>
          </cell>
          <cell r="H183" t="str">
            <v>Primary (Interview)</v>
          </cell>
        </row>
        <row r="184">
          <cell r="C184">
            <v>135</v>
          </cell>
          <cell r="D184" t="str">
            <v>3</v>
          </cell>
          <cell r="E184" t="str">
            <v>C</v>
          </cell>
          <cell r="F184" t="str">
            <v>C3</v>
          </cell>
          <cell r="G184" t="str">
            <v>C3.1</v>
          </cell>
          <cell r="H184" t="str">
            <v>Primary (Interview)</v>
          </cell>
        </row>
        <row r="185">
          <cell r="C185">
            <v>136</v>
          </cell>
          <cell r="D185" t="str">
            <v>3</v>
          </cell>
          <cell r="E185" t="str">
            <v>C</v>
          </cell>
          <cell r="F185" t="str">
            <v>C3</v>
          </cell>
          <cell r="G185" t="str">
            <v>C3.1</v>
          </cell>
          <cell r="H185" t="str">
            <v>Primary (Interview)</v>
          </cell>
        </row>
        <row r="186">
          <cell r="C186">
            <v>137</v>
          </cell>
          <cell r="D186" t="str">
            <v>3</v>
          </cell>
          <cell r="E186" t="str">
            <v>C</v>
          </cell>
          <cell r="F186" t="str">
            <v>C3</v>
          </cell>
          <cell r="G186" t="str">
            <v>C3.1</v>
          </cell>
          <cell r="H186" t="str">
            <v>Primary (desktop research)</v>
          </cell>
        </row>
        <row r="187">
          <cell r="C187">
            <v>138</v>
          </cell>
          <cell r="D187" t="str">
            <v>3</v>
          </cell>
          <cell r="E187" t="str">
            <v>C</v>
          </cell>
          <cell r="F187" t="str">
            <v>C3</v>
          </cell>
          <cell r="G187" t="str">
            <v>C3.1</v>
          </cell>
          <cell r="H187" t="str">
            <v>Primary (Interview)</v>
          </cell>
        </row>
        <row r="188">
          <cell r="C188">
            <v>139</v>
          </cell>
          <cell r="D188" t="str">
            <v>3</v>
          </cell>
          <cell r="E188" t="str">
            <v>C</v>
          </cell>
          <cell r="F188" t="str">
            <v>C3</v>
          </cell>
          <cell r="G188" t="str">
            <v>C3.1</v>
          </cell>
          <cell r="H188" t="str">
            <v>Primary (Interview)</v>
          </cell>
        </row>
        <row r="189">
          <cell r="C189">
            <v>140</v>
          </cell>
          <cell r="D189" t="str">
            <v>3</v>
          </cell>
          <cell r="E189" t="str">
            <v>C</v>
          </cell>
          <cell r="F189" t="str">
            <v>C3</v>
          </cell>
          <cell r="G189" t="str">
            <v>C3.1</v>
          </cell>
          <cell r="H189" t="str">
            <v>Secondary</v>
          </cell>
        </row>
        <row r="190">
          <cell r="C190">
            <v>141</v>
          </cell>
          <cell r="D190" t="str">
            <v>3</v>
          </cell>
          <cell r="E190" t="str">
            <v>C</v>
          </cell>
          <cell r="F190" t="str">
            <v>C3</v>
          </cell>
          <cell r="G190" t="str">
            <v>C3.1</v>
          </cell>
          <cell r="H190" t="str">
            <v>Primary (Interview)</v>
          </cell>
        </row>
        <row r="191">
          <cell r="C191">
            <v>142</v>
          </cell>
          <cell r="D191" t="str">
            <v>3</v>
          </cell>
          <cell r="E191" t="str">
            <v>C</v>
          </cell>
          <cell r="F191" t="str">
            <v>C3</v>
          </cell>
          <cell r="G191" t="str">
            <v>C3.1</v>
          </cell>
          <cell r="H191" t="str">
            <v>Primary (Interview)</v>
          </cell>
        </row>
        <row r="192">
          <cell r="C192">
            <v>143</v>
          </cell>
          <cell r="D192" t="str">
            <v>3</v>
          </cell>
          <cell r="E192" t="str">
            <v>C</v>
          </cell>
          <cell r="F192" t="str">
            <v>C3</v>
          </cell>
          <cell r="G192" t="str">
            <v>C3.1</v>
          </cell>
          <cell r="H192" t="str">
            <v>Primary (Interview)</v>
          </cell>
        </row>
        <row r="193">
          <cell r="C193">
            <v>144</v>
          </cell>
          <cell r="D193" t="str">
            <v>3</v>
          </cell>
          <cell r="E193" t="str">
            <v>C</v>
          </cell>
          <cell r="F193" t="str">
            <v>C3</v>
          </cell>
          <cell r="G193" t="str">
            <v>C3.1</v>
          </cell>
          <cell r="H193" t="str">
            <v>Primary (Interview)</v>
          </cell>
        </row>
        <row r="195">
          <cell r="C195">
            <v>145</v>
          </cell>
          <cell r="D195" t="str">
            <v>3</v>
          </cell>
          <cell r="E195" t="str">
            <v>C</v>
          </cell>
          <cell r="F195" t="str">
            <v>C3</v>
          </cell>
          <cell r="G195" t="str">
            <v>C3.2</v>
          </cell>
          <cell r="H195" t="str">
            <v>Primary (Interview)</v>
          </cell>
        </row>
        <row r="196">
          <cell r="C196">
            <v>146</v>
          </cell>
          <cell r="D196" t="str">
            <v>3</v>
          </cell>
          <cell r="E196" t="str">
            <v>C</v>
          </cell>
          <cell r="F196" t="str">
            <v>C3</v>
          </cell>
          <cell r="G196" t="str">
            <v>C3.2</v>
          </cell>
          <cell r="H196" t="str">
            <v>Primary (desktop research)</v>
          </cell>
        </row>
        <row r="197">
          <cell r="C197">
            <v>147</v>
          </cell>
          <cell r="D197" t="str">
            <v>3</v>
          </cell>
          <cell r="E197" t="str">
            <v>C</v>
          </cell>
          <cell r="F197" t="str">
            <v>C3</v>
          </cell>
          <cell r="G197" t="str">
            <v>C3.2</v>
          </cell>
          <cell r="H197" t="str">
            <v>Primary (Interview)</v>
          </cell>
        </row>
        <row r="198">
          <cell r="C198">
            <v>148</v>
          </cell>
          <cell r="D198" t="str">
            <v>3</v>
          </cell>
          <cell r="E198" t="str">
            <v>C</v>
          </cell>
          <cell r="F198" t="str">
            <v>C3</v>
          </cell>
          <cell r="G198" t="str">
            <v>C3.2</v>
          </cell>
          <cell r="H198" t="str">
            <v>Primary (Interview)</v>
          </cell>
        </row>
        <row r="199">
          <cell r="C199">
            <v>149</v>
          </cell>
          <cell r="D199" t="str">
            <v>3</v>
          </cell>
          <cell r="E199" t="str">
            <v>C</v>
          </cell>
          <cell r="F199" t="str">
            <v>C3</v>
          </cell>
          <cell r="G199" t="str">
            <v>C3.2</v>
          </cell>
          <cell r="H199" t="str">
            <v>Primary (Interview)</v>
          </cell>
        </row>
        <row r="204">
          <cell r="C204">
            <v>150</v>
          </cell>
          <cell r="D204" t="str">
            <v>4</v>
          </cell>
          <cell r="E204" t="str">
            <v>A</v>
          </cell>
          <cell r="F204" t="str">
            <v>A4</v>
          </cell>
          <cell r="G204" t="str">
            <v>A4.1</v>
          </cell>
          <cell r="H204" t="str">
            <v>Primary (desktop research)</v>
          </cell>
        </row>
        <row r="205">
          <cell r="C205">
            <v>151</v>
          </cell>
          <cell r="D205" t="str">
            <v>4</v>
          </cell>
          <cell r="E205" t="str">
            <v>A</v>
          </cell>
          <cell r="F205" t="str">
            <v>A4</v>
          </cell>
          <cell r="G205" t="str">
            <v>A4.1</v>
          </cell>
          <cell r="H205" t="str">
            <v>Primary (desktop research)</v>
          </cell>
        </row>
        <row r="206">
          <cell r="C206">
            <v>152</v>
          </cell>
          <cell r="D206" t="str">
            <v>4</v>
          </cell>
          <cell r="E206" t="str">
            <v>A</v>
          </cell>
          <cell r="F206" t="str">
            <v>A4</v>
          </cell>
          <cell r="G206" t="str">
            <v>A4.1</v>
          </cell>
          <cell r="H206" t="str">
            <v>Primary (desktop research)</v>
          </cell>
        </row>
        <row r="208">
          <cell r="C208">
            <v>153</v>
          </cell>
          <cell r="D208" t="str">
            <v>4</v>
          </cell>
          <cell r="E208" t="str">
            <v>A</v>
          </cell>
          <cell r="F208" t="str">
            <v>A4</v>
          </cell>
          <cell r="G208" t="str">
            <v>A4.2</v>
          </cell>
          <cell r="H208" t="str">
            <v>Primary (desktop research)</v>
          </cell>
        </row>
        <row r="209">
          <cell r="C209">
            <v>154</v>
          </cell>
          <cell r="D209" t="str">
            <v>4</v>
          </cell>
          <cell r="E209" t="str">
            <v>A</v>
          </cell>
          <cell r="F209" t="str">
            <v>A4</v>
          </cell>
          <cell r="G209" t="str">
            <v>A4.2</v>
          </cell>
          <cell r="H209" t="str">
            <v>Primary (desktop research)</v>
          </cell>
        </row>
        <row r="213">
          <cell r="C213">
            <v>155</v>
          </cell>
          <cell r="D213" t="str">
            <v>4</v>
          </cell>
          <cell r="E213" t="str">
            <v>B</v>
          </cell>
          <cell r="F213" t="str">
            <v>B4</v>
          </cell>
          <cell r="G213" t="str">
            <v>B4.1</v>
          </cell>
          <cell r="H213" t="str">
            <v>Secondary</v>
          </cell>
        </row>
        <row r="215">
          <cell r="C215">
            <v>156</v>
          </cell>
          <cell r="D215" t="str">
            <v>4</v>
          </cell>
          <cell r="E215" t="str">
            <v>B</v>
          </cell>
          <cell r="F215" t="str">
            <v>B4</v>
          </cell>
          <cell r="G215" t="str">
            <v>B4.2</v>
          </cell>
          <cell r="H215" t="str">
            <v>Primary (desktop research)</v>
          </cell>
        </row>
        <row r="216">
          <cell r="C216">
            <v>157</v>
          </cell>
          <cell r="D216" t="str">
            <v>4</v>
          </cell>
          <cell r="E216" t="str">
            <v>B</v>
          </cell>
          <cell r="F216" t="str">
            <v>B4</v>
          </cell>
          <cell r="G216" t="str">
            <v>B4.2</v>
          </cell>
          <cell r="H216" t="str">
            <v>Primary (desktop research)</v>
          </cell>
        </row>
        <row r="217">
          <cell r="C217">
            <v>158</v>
          </cell>
          <cell r="D217" t="str">
            <v>4</v>
          </cell>
          <cell r="E217" t="str">
            <v>B</v>
          </cell>
          <cell r="F217" t="str">
            <v>B4</v>
          </cell>
          <cell r="G217" t="str">
            <v>B4.2</v>
          </cell>
          <cell r="H217" t="str">
            <v>Primary (Interview)</v>
          </cell>
        </row>
        <row r="218">
          <cell r="C218">
            <v>159</v>
          </cell>
          <cell r="D218" t="str">
            <v>4</v>
          </cell>
          <cell r="E218" t="str">
            <v>B</v>
          </cell>
          <cell r="F218" t="str">
            <v>B4</v>
          </cell>
          <cell r="G218" t="str">
            <v>B4.2</v>
          </cell>
          <cell r="H218" t="str">
            <v>Primary (desktop research)</v>
          </cell>
        </row>
        <row r="219">
          <cell r="C219">
            <v>160</v>
          </cell>
          <cell r="D219" t="str">
            <v>4</v>
          </cell>
          <cell r="E219" t="str">
            <v>B</v>
          </cell>
          <cell r="F219" t="str">
            <v>B4</v>
          </cell>
          <cell r="G219" t="str">
            <v>B4.2</v>
          </cell>
          <cell r="H219" t="str">
            <v>Primary (desktop research)</v>
          </cell>
        </row>
        <row r="223">
          <cell r="C223">
            <v>161</v>
          </cell>
          <cell r="D223" t="str">
            <v>4</v>
          </cell>
          <cell r="E223" t="str">
            <v>C</v>
          </cell>
          <cell r="F223" t="str">
            <v>C4</v>
          </cell>
          <cell r="G223" t="str">
            <v>C4.1</v>
          </cell>
          <cell r="H223" t="str">
            <v>Secondary</v>
          </cell>
        </row>
        <row r="224">
          <cell r="C224">
            <v>162</v>
          </cell>
          <cell r="D224" t="str">
            <v>4</v>
          </cell>
          <cell r="E224" t="str">
            <v>C</v>
          </cell>
          <cell r="F224" t="str">
            <v>C4</v>
          </cell>
          <cell r="G224" t="str">
            <v>C4.1</v>
          </cell>
          <cell r="H224" t="str">
            <v>Secondary</v>
          </cell>
        </row>
        <row r="225">
          <cell r="C225">
            <v>163</v>
          </cell>
          <cell r="D225" t="str">
            <v>4</v>
          </cell>
          <cell r="E225" t="str">
            <v>C</v>
          </cell>
          <cell r="F225" t="str">
            <v>C4</v>
          </cell>
          <cell r="G225" t="str">
            <v>C4.1</v>
          </cell>
          <cell r="H225" t="str">
            <v>Primary (Interview)</v>
          </cell>
        </row>
        <row r="226">
          <cell r="C226">
            <v>164</v>
          </cell>
          <cell r="D226" t="str">
            <v>4</v>
          </cell>
          <cell r="E226" t="str">
            <v>C</v>
          </cell>
          <cell r="F226" t="str">
            <v>C4</v>
          </cell>
          <cell r="G226" t="str">
            <v>C4.1</v>
          </cell>
          <cell r="H226" t="str">
            <v>Secondary</v>
          </cell>
        </row>
        <row r="227">
          <cell r="C227">
            <v>165</v>
          </cell>
          <cell r="D227" t="str">
            <v>4</v>
          </cell>
          <cell r="E227" t="str">
            <v>C</v>
          </cell>
          <cell r="F227" t="str">
            <v>C4</v>
          </cell>
          <cell r="G227" t="str">
            <v>C4.1</v>
          </cell>
          <cell r="H227" t="str">
            <v>Secondary</v>
          </cell>
        </row>
        <row r="228">
          <cell r="C228">
            <v>166</v>
          </cell>
          <cell r="D228" t="str">
            <v>4</v>
          </cell>
          <cell r="E228" t="str">
            <v>C</v>
          </cell>
          <cell r="F228" t="str">
            <v>C4</v>
          </cell>
          <cell r="G228" t="str">
            <v>C4.1</v>
          </cell>
          <cell r="H228" t="str">
            <v>Secondary</v>
          </cell>
        </row>
        <row r="229">
          <cell r="C229">
            <v>167</v>
          </cell>
          <cell r="D229" t="str">
            <v>4</v>
          </cell>
          <cell r="E229" t="str">
            <v>C</v>
          </cell>
          <cell r="F229" t="str">
            <v>C4</v>
          </cell>
          <cell r="G229" t="str">
            <v>C4.1</v>
          </cell>
          <cell r="H229" t="str">
            <v>Secondary</v>
          </cell>
        </row>
        <row r="230">
          <cell r="C230">
            <v>168</v>
          </cell>
          <cell r="D230" t="str">
            <v>4</v>
          </cell>
          <cell r="E230" t="str">
            <v>C</v>
          </cell>
          <cell r="F230" t="str">
            <v>C4</v>
          </cell>
          <cell r="G230" t="str">
            <v>C4.1</v>
          </cell>
          <cell r="H230" t="str">
            <v>Primary (Interview)</v>
          </cell>
        </row>
        <row r="231">
          <cell r="C231">
            <v>169</v>
          </cell>
          <cell r="D231" t="str">
            <v>4</v>
          </cell>
          <cell r="E231" t="str">
            <v>C</v>
          </cell>
          <cell r="F231" t="str">
            <v>C4</v>
          </cell>
          <cell r="G231" t="str">
            <v>C4.1</v>
          </cell>
          <cell r="H231" t="str">
            <v>Secondary</v>
          </cell>
        </row>
        <row r="233">
          <cell r="C233">
            <v>170</v>
          </cell>
          <cell r="D233" t="str">
            <v>4</v>
          </cell>
          <cell r="E233" t="str">
            <v>C</v>
          </cell>
          <cell r="F233" t="str">
            <v>C4</v>
          </cell>
          <cell r="G233" t="str">
            <v>C4.2</v>
          </cell>
          <cell r="H233" t="str">
            <v>Primary (Interview)</v>
          </cell>
        </row>
        <row r="234">
          <cell r="C234">
            <v>171</v>
          </cell>
          <cell r="D234" t="str">
            <v>4</v>
          </cell>
          <cell r="E234" t="str">
            <v>C</v>
          </cell>
          <cell r="F234" t="str">
            <v>C4</v>
          </cell>
          <cell r="G234" t="str">
            <v>C4.2</v>
          </cell>
          <cell r="H234" t="str">
            <v>Primary (Interview)</v>
          </cell>
        </row>
        <row r="235">
          <cell r="C235">
            <v>172</v>
          </cell>
          <cell r="D235" t="str">
            <v>4</v>
          </cell>
          <cell r="E235" t="str">
            <v>C</v>
          </cell>
          <cell r="F235" t="str">
            <v>C4</v>
          </cell>
          <cell r="G235" t="str">
            <v>C4.2</v>
          </cell>
          <cell r="H235" t="str">
            <v>Primary (Interview)</v>
          </cell>
        </row>
        <row r="236">
          <cell r="C236">
            <v>173</v>
          </cell>
          <cell r="D236" t="str">
            <v>4</v>
          </cell>
          <cell r="E236" t="str">
            <v>C</v>
          </cell>
          <cell r="F236" t="str">
            <v>C4</v>
          </cell>
          <cell r="G236" t="str">
            <v>C4.2</v>
          </cell>
          <cell r="H236" t="str">
            <v>Primary (Interview)</v>
          </cell>
        </row>
        <row r="237">
          <cell r="C237">
            <v>174</v>
          </cell>
          <cell r="D237" t="str">
            <v>4</v>
          </cell>
          <cell r="E237" t="str">
            <v>C</v>
          </cell>
          <cell r="F237" t="str">
            <v>C4</v>
          </cell>
          <cell r="G237" t="str">
            <v>C4.2</v>
          </cell>
          <cell r="H237" t="str">
            <v>Primary (Interview)</v>
          </cell>
        </row>
        <row r="238">
          <cell r="C238">
            <v>175</v>
          </cell>
          <cell r="D238" t="str">
            <v>4</v>
          </cell>
          <cell r="E238" t="str">
            <v>C</v>
          </cell>
          <cell r="F238" t="str">
            <v>C4</v>
          </cell>
          <cell r="G238" t="str">
            <v>C4.2</v>
          </cell>
          <cell r="H238" t="str">
            <v>Primary (Interview)</v>
          </cell>
        </row>
        <row r="240">
          <cell r="C240">
            <v>176</v>
          </cell>
          <cell r="D240" t="str">
            <v>4</v>
          </cell>
          <cell r="E240" t="str">
            <v>C</v>
          </cell>
          <cell r="F240" t="str">
            <v>C4</v>
          </cell>
          <cell r="G240" t="str">
            <v>C4.3</v>
          </cell>
          <cell r="H240" t="str">
            <v>Primary (Interview)</v>
          </cell>
        </row>
        <row r="241">
          <cell r="C241">
            <v>177</v>
          </cell>
          <cell r="D241" t="str">
            <v>4</v>
          </cell>
          <cell r="E241" t="str">
            <v>C</v>
          </cell>
          <cell r="F241" t="str">
            <v>C4</v>
          </cell>
          <cell r="G241" t="str">
            <v>C4.3</v>
          </cell>
          <cell r="H241" t="str">
            <v>Primary (Interview)</v>
          </cell>
        </row>
        <row r="246">
          <cell r="C246">
            <v>178</v>
          </cell>
          <cell r="D246" t="str">
            <v>5</v>
          </cell>
          <cell r="E246" t="str">
            <v>A</v>
          </cell>
          <cell r="F246" t="str">
            <v>A5</v>
          </cell>
          <cell r="G246" t="str">
            <v>A5.1</v>
          </cell>
          <cell r="H246" t="str">
            <v>Primary (desktop research)</v>
          </cell>
        </row>
        <row r="247">
          <cell r="C247">
            <v>179</v>
          </cell>
          <cell r="D247" t="str">
            <v>5</v>
          </cell>
          <cell r="E247" t="str">
            <v>A</v>
          </cell>
          <cell r="F247" t="str">
            <v>A5</v>
          </cell>
          <cell r="G247" t="str">
            <v>A5.1</v>
          </cell>
          <cell r="H247" t="str">
            <v>Primary (desktop research)</v>
          </cell>
        </row>
        <row r="248">
          <cell r="C248">
            <v>180</v>
          </cell>
          <cell r="D248" t="str">
            <v>5</v>
          </cell>
          <cell r="E248" t="str">
            <v>A</v>
          </cell>
          <cell r="F248" t="str">
            <v>A5</v>
          </cell>
          <cell r="G248" t="str">
            <v>A5.1</v>
          </cell>
          <cell r="H248" t="str">
            <v>Primary (desktop research)</v>
          </cell>
        </row>
        <row r="250">
          <cell r="C250">
            <v>181</v>
          </cell>
          <cell r="D250" t="str">
            <v>5</v>
          </cell>
          <cell r="E250" t="str">
            <v>A</v>
          </cell>
          <cell r="F250" t="str">
            <v>A5</v>
          </cell>
          <cell r="G250" t="str">
            <v>A5.2</v>
          </cell>
          <cell r="H250" t="str">
            <v>Primary (desktop research)</v>
          </cell>
        </row>
        <row r="251">
          <cell r="C251">
            <v>182</v>
          </cell>
          <cell r="D251" t="str">
            <v>5</v>
          </cell>
          <cell r="E251" t="str">
            <v>A</v>
          </cell>
          <cell r="F251" t="str">
            <v>A5</v>
          </cell>
          <cell r="G251" t="str">
            <v>A5.2</v>
          </cell>
          <cell r="H251" t="str">
            <v>Primary (desktop research)</v>
          </cell>
        </row>
        <row r="252">
          <cell r="C252">
            <v>183</v>
          </cell>
          <cell r="D252" t="str">
            <v>5</v>
          </cell>
          <cell r="E252" t="str">
            <v>A</v>
          </cell>
          <cell r="F252" t="str">
            <v>A5</v>
          </cell>
          <cell r="G252" t="str">
            <v>A5.2</v>
          </cell>
          <cell r="H252" t="str">
            <v>Primary (desktop research)</v>
          </cell>
        </row>
        <row r="253">
          <cell r="C253">
            <v>184</v>
          </cell>
          <cell r="D253" t="str">
            <v>5</v>
          </cell>
          <cell r="E253" t="str">
            <v>A</v>
          </cell>
          <cell r="F253" t="str">
            <v>A5</v>
          </cell>
          <cell r="G253" t="str">
            <v>A5.2</v>
          </cell>
          <cell r="H253" t="str">
            <v>Primary (desktop research)</v>
          </cell>
        </row>
        <row r="254">
          <cell r="C254">
            <v>185</v>
          </cell>
          <cell r="D254" t="str">
            <v>5</v>
          </cell>
          <cell r="E254" t="str">
            <v>A</v>
          </cell>
          <cell r="F254" t="str">
            <v>A5</v>
          </cell>
          <cell r="G254" t="str">
            <v>A5.2</v>
          </cell>
          <cell r="H254" t="str">
            <v>Primary (desktop research)</v>
          </cell>
        </row>
        <row r="255">
          <cell r="C255">
            <v>186</v>
          </cell>
          <cell r="D255" t="str">
            <v>5</v>
          </cell>
          <cell r="E255" t="str">
            <v>A</v>
          </cell>
          <cell r="F255" t="str">
            <v>A5</v>
          </cell>
          <cell r="G255" t="str">
            <v>A5.2</v>
          </cell>
          <cell r="H255" t="str">
            <v>Primary (desktop research)</v>
          </cell>
        </row>
        <row r="256">
          <cell r="C256">
            <v>187</v>
          </cell>
          <cell r="D256" t="str">
            <v>5</v>
          </cell>
          <cell r="E256" t="str">
            <v>A</v>
          </cell>
          <cell r="F256" t="str">
            <v>A5</v>
          </cell>
          <cell r="G256" t="str">
            <v>A5.2</v>
          </cell>
          <cell r="H256" t="str">
            <v>Primary (desktop research)</v>
          </cell>
        </row>
        <row r="257">
          <cell r="C257">
            <v>188</v>
          </cell>
          <cell r="D257" t="str">
            <v>5</v>
          </cell>
          <cell r="E257" t="str">
            <v>A</v>
          </cell>
          <cell r="F257" t="str">
            <v>A5</v>
          </cell>
          <cell r="G257" t="str">
            <v>A5.2</v>
          </cell>
          <cell r="H257" t="str">
            <v>Primary (desktop research)</v>
          </cell>
        </row>
        <row r="258">
          <cell r="C258">
            <v>189</v>
          </cell>
          <cell r="D258" t="str">
            <v>5</v>
          </cell>
          <cell r="E258" t="str">
            <v>A</v>
          </cell>
          <cell r="F258" t="str">
            <v>A5</v>
          </cell>
          <cell r="G258" t="str">
            <v>A5.2</v>
          </cell>
          <cell r="H258" t="str">
            <v>Primary (desktop research)</v>
          </cell>
        </row>
        <row r="259">
          <cell r="C259">
            <v>190</v>
          </cell>
          <cell r="D259" t="str">
            <v>5</v>
          </cell>
          <cell r="E259" t="str">
            <v>A</v>
          </cell>
          <cell r="F259" t="str">
            <v>A5</v>
          </cell>
          <cell r="G259" t="str">
            <v>A5.2</v>
          </cell>
          <cell r="H259" t="str">
            <v>Primary (desktop research)</v>
          </cell>
        </row>
        <row r="260">
          <cell r="C260">
            <v>191</v>
          </cell>
          <cell r="D260" t="str">
            <v>5</v>
          </cell>
          <cell r="E260" t="str">
            <v>A</v>
          </cell>
          <cell r="F260" t="str">
            <v>A5</v>
          </cell>
          <cell r="G260" t="str">
            <v>A5.2</v>
          </cell>
          <cell r="H260" t="str">
            <v>Primary (desktop research)</v>
          </cell>
        </row>
        <row r="261">
          <cell r="C261">
            <v>192</v>
          </cell>
          <cell r="D261" t="str">
            <v>5</v>
          </cell>
          <cell r="E261" t="str">
            <v>A</v>
          </cell>
          <cell r="F261" t="str">
            <v>A5</v>
          </cell>
          <cell r="G261" t="str">
            <v>A5.2</v>
          </cell>
          <cell r="H261" t="str">
            <v>Primary (desktop research)</v>
          </cell>
        </row>
        <row r="263">
          <cell r="C263">
            <v>193</v>
          </cell>
          <cell r="D263" t="str">
            <v>5</v>
          </cell>
          <cell r="E263" t="str">
            <v>A</v>
          </cell>
          <cell r="F263" t="str">
            <v>A5</v>
          </cell>
          <cell r="G263" t="str">
            <v>A5.3</v>
          </cell>
          <cell r="H263" t="str">
            <v>Primary (desktop research)</v>
          </cell>
        </row>
        <row r="267">
          <cell r="C267">
            <v>194</v>
          </cell>
          <cell r="D267" t="str">
            <v>5</v>
          </cell>
          <cell r="E267" t="str">
            <v>B</v>
          </cell>
          <cell r="F267" t="str">
            <v>B5</v>
          </cell>
          <cell r="G267" t="str">
            <v>B5.1</v>
          </cell>
          <cell r="H267" t="str">
            <v>Primary (desktop research)</v>
          </cell>
        </row>
        <row r="268">
          <cell r="C268">
            <v>195</v>
          </cell>
          <cell r="D268" t="str">
            <v>5</v>
          </cell>
          <cell r="E268" t="str">
            <v>B</v>
          </cell>
          <cell r="F268" t="str">
            <v>B5</v>
          </cell>
          <cell r="G268" t="str">
            <v>B5.1</v>
          </cell>
          <cell r="H268" t="str">
            <v>Primary (desktop research)</v>
          </cell>
        </row>
        <row r="269">
          <cell r="C269">
            <v>196</v>
          </cell>
          <cell r="D269" t="str">
            <v>5</v>
          </cell>
          <cell r="E269" t="str">
            <v>B</v>
          </cell>
          <cell r="F269" t="str">
            <v>B5</v>
          </cell>
          <cell r="G269" t="str">
            <v>B5.1</v>
          </cell>
          <cell r="H269" t="str">
            <v>Primary (desktop research)</v>
          </cell>
        </row>
        <row r="270">
          <cell r="C270">
            <v>197</v>
          </cell>
          <cell r="D270" t="str">
            <v>5</v>
          </cell>
          <cell r="E270" t="str">
            <v>B</v>
          </cell>
          <cell r="F270" t="str">
            <v>B5</v>
          </cell>
          <cell r="G270" t="str">
            <v>B5.1</v>
          </cell>
          <cell r="H270" t="str">
            <v>Primary (Interview)</v>
          </cell>
        </row>
        <row r="271">
          <cell r="C271">
            <v>198</v>
          </cell>
          <cell r="D271" t="str">
            <v>5</v>
          </cell>
          <cell r="E271" t="str">
            <v>B</v>
          </cell>
          <cell r="F271" t="str">
            <v>B5</v>
          </cell>
          <cell r="G271" t="str">
            <v>B5.1</v>
          </cell>
          <cell r="H271" t="str">
            <v>Primary (Interview)</v>
          </cell>
        </row>
        <row r="272">
          <cell r="C272">
            <v>199</v>
          </cell>
          <cell r="D272" t="str">
            <v>5</v>
          </cell>
          <cell r="E272" t="str">
            <v>B</v>
          </cell>
          <cell r="F272" t="str">
            <v>B5</v>
          </cell>
          <cell r="G272" t="str">
            <v>B5.1</v>
          </cell>
          <cell r="H272" t="str">
            <v>Primary (desktop research)</v>
          </cell>
        </row>
        <row r="273">
          <cell r="C273">
            <v>200</v>
          </cell>
          <cell r="D273" t="str">
            <v>5</v>
          </cell>
          <cell r="E273" t="str">
            <v>B</v>
          </cell>
          <cell r="F273" t="str">
            <v>B5</v>
          </cell>
          <cell r="G273" t="str">
            <v>B5.1</v>
          </cell>
          <cell r="H273" t="str">
            <v>Primary (Interview)</v>
          </cell>
        </row>
        <row r="274">
          <cell r="C274">
            <v>201</v>
          </cell>
          <cell r="D274" t="str">
            <v>5</v>
          </cell>
          <cell r="E274" t="str">
            <v>B</v>
          </cell>
          <cell r="F274" t="str">
            <v>B5</v>
          </cell>
          <cell r="G274" t="str">
            <v>B5.1</v>
          </cell>
          <cell r="H274" t="str">
            <v>Primary (Interview)</v>
          </cell>
        </row>
        <row r="275">
          <cell r="C275">
            <v>202</v>
          </cell>
          <cell r="D275" t="str">
            <v>5</v>
          </cell>
          <cell r="E275" t="str">
            <v>B</v>
          </cell>
          <cell r="F275" t="str">
            <v>B5</v>
          </cell>
          <cell r="G275" t="str">
            <v>B5.1</v>
          </cell>
          <cell r="H275" t="str">
            <v>Primary (desktop research)</v>
          </cell>
        </row>
        <row r="276">
          <cell r="C276">
            <v>203</v>
          </cell>
          <cell r="D276" t="str">
            <v>5</v>
          </cell>
          <cell r="E276" t="str">
            <v>B</v>
          </cell>
          <cell r="F276" t="str">
            <v>B5</v>
          </cell>
          <cell r="G276" t="str">
            <v>B5.1</v>
          </cell>
          <cell r="H276" t="str">
            <v>Primary (Interview)</v>
          </cell>
        </row>
        <row r="277">
          <cell r="C277">
            <v>204</v>
          </cell>
          <cell r="D277" t="str">
            <v>5</v>
          </cell>
          <cell r="E277" t="str">
            <v>B</v>
          </cell>
          <cell r="F277" t="str">
            <v>B5</v>
          </cell>
          <cell r="G277" t="str">
            <v>B5.1</v>
          </cell>
          <cell r="H277" t="str">
            <v>Primary (desktop research)</v>
          </cell>
        </row>
        <row r="279">
          <cell r="C279">
            <v>205</v>
          </cell>
          <cell r="D279" t="str">
            <v>5</v>
          </cell>
          <cell r="E279" t="str">
            <v>B</v>
          </cell>
          <cell r="F279" t="str">
            <v>B5</v>
          </cell>
          <cell r="G279" t="str">
            <v>B5.2</v>
          </cell>
          <cell r="H279" t="str">
            <v>Primary (desktop research)</v>
          </cell>
        </row>
        <row r="280">
          <cell r="C280">
            <v>206</v>
          </cell>
          <cell r="D280" t="str">
            <v>5</v>
          </cell>
          <cell r="E280" t="str">
            <v>B</v>
          </cell>
          <cell r="F280" t="str">
            <v>B5</v>
          </cell>
          <cell r="G280" t="str">
            <v>B5.2</v>
          </cell>
          <cell r="H280" t="str">
            <v>Primary (Interview)</v>
          </cell>
        </row>
        <row r="284">
          <cell r="C284">
            <v>207</v>
          </cell>
          <cell r="D284" t="str">
            <v>5</v>
          </cell>
          <cell r="E284" t="str">
            <v>C</v>
          </cell>
          <cell r="F284" t="str">
            <v>C5</v>
          </cell>
          <cell r="G284" t="str">
            <v>C5.1</v>
          </cell>
          <cell r="H284" t="str">
            <v>Primary (Interview)</v>
          </cell>
        </row>
        <row r="285">
          <cell r="C285">
            <v>208</v>
          </cell>
          <cell r="D285" t="str">
            <v>5</v>
          </cell>
          <cell r="E285" t="str">
            <v>C</v>
          </cell>
          <cell r="F285" t="str">
            <v>C5</v>
          </cell>
          <cell r="G285" t="str">
            <v>C5.1</v>
          </cell>
          <cell r="H285" t="str">
            <v>Primary (Interview)</v>
          </cell>
        </row>
        <row r="286">
          <cell r="C286">
            <v>209</v>
          </cell>
          <cell r="D286" t="str">
            <v>5</v>
          </cell>
          <cell r="E286" t="str">
            <v>C</v>
          </cell>
          <cell r="F286" t="str">
            <v>C5</v>
          </cell>
          <cell r="G286" t="str">
            <v>C5.1</v>
          </cell>
          <cell r="H286" t="str">
            <v>Primary (Interview)</v>
          </cell>
        </row>
        <row r="287">
          <cell r="C287">
            <v>210</v>
          </cell>
          <cell r="D287" t="str">
            <v>5</v>
          </cell>
          <cell r="E287" t="str">
            <v>C</v>
          </cell>
          <cell r="F287" t="str">
            <v>C5</v>
          </cell>
          <cell r="G287" t="str">
            <v>C5.1</v>
          </cell>
          <cell r="H287" t="str">
            <v>Primary (Interview)</v>
          </cell>
        </row>
        <row r="288">
          <cell r="C288">
            <v>211</v>
          </cell>
          <cell r="D288" t="str">
            <v>5</v>
          </cell>
          <cell r="E288" t="str">
            <v>C</v>
          </cell>
          <cell r="F288" t="str">
            <v>C5</v>
          </cell>
          <cell r="G288" t="str">
            <v>C5.1</v>
          </cell>
          <cell r="H288" t="str">
            <v>Primary (Interview)</v>
          </cell>
        </row>
        <row r="290">
          <cell r="C290">
            <v>212</v>
          </cell>
          <cell r="D290" t="str">
            <v>5</v>
          </cell>
          <cell r="E290" t="str">
            <v>C</v>
          </cell>
          <cell r="F290" t="str">
            <v>C5</v>
          </cell>
          <cell r="G290" t="str">
            <v>C5.2</v>
          </cell>
          <cell r="H290" t="str">
            <v>Primary (Interview)</v>
          </cell>
        </row>
        <row r="291">
          <cell r="C291">
            <v>213</v>
          </cell>
          <cell r="D291" t="str">
            <v>5</v>
          </cell>
          <cell r="E291" t="str">
            <v>C</v>
          </cell>
          <cell r="F291" t="str">
            <v>C5</v>
          </cell>
          <cell r="G291" t="str">
            <v>C5.2</v>
          </cell>
          <cell r="H291" t="str">
            <v>Primary (Interview)</v>
          </cell>
        </row>
        <row r="292">
          <cell r="C292">
            <v>214</v>
          </cell>
          <cell r="D292" t="str">
            <v>5</v>
          </cell>
          <cell r="E292" t="str">
            <v>C</v>
          </cell>
          <cell r="F292" t="str">
            <v>C5</v>
          </cell>
          <cell r="G292" t="str">
            <v>C5.2</v>
          </cell>
          <cell r="H292" t="str">
            <v>Primary (Interview)</v>
          </cell>
        </row>
        <row r="293">
          <cell r="C293">
            <v>215</v>
          </cell>
          <cell r="D293" t="str">
            <v>5</v>
          </cell>
          <cell r="E293" t="str">
            <v>C</v>
          </cell>
          <cell r="F293" t="str">
            <v>C5</v>
          </cell>
          <cell r="G293" t="str">
            <v>C5.2</v>
          </cell>
          <cell r="H293" t="str">
            <v>Primary (Interview)</v>
          </cell>
        </row>
        <row r="294">
          <cell r="C294">
            <v>216</v>
          </cell>
          <cell r="D294" t="str">
            <v>5</v>
          </cell>
          <cell r="E294" t="str">
            <v>C</v>
          </cell>
          <cell r="F294" t="str">
            <v>C5</v>
          </cell>
          <cell r="G294" t="str">
            <v>C5.2</v>
          </cell>
          <cell r="H294" t="str">
            <v>Primary (Interview)</v>
          </cell>
        </row>
        <row r="295">
          <cell r="C295">
            <v>217</v>
          </cell>
          <cell r="D295" t="str">
            <v>5</v>
          </cell>
          <cell r="E295" t="str">
            <v>C</v>
          </cell>
          <cell r="F295" t="str">
            <v>C5</v>
          </cell>
          <cell r="G295" t="str">
            <v>C5.2</v>
          </cell>
          <cell r="H295" t="str">
            <v>Primary (Interview)</v>
          </cell>
        </row>
        <row r="296">
          <cell r="C296">
            <v>218</v>
          </cell>
          <cell r="D296" t="str">
            <v>5</v>
          </cell>
          <cell r="E296" t="str">
            <v>C</v>
          </cell>
          <cell r="F296" t="str">
            <v>C5</v>
          </cell>
          <cell r="G296" t="str">
            <v>C5.2</v>
          </cell>
          <cell r="H296" t="str">
            <v>Primary (Interview)</v>
          </cell>
        </row>
        <row r="297">
          <cell r="C297">
            <v>219</v>
          </cell>
          <cell r="D297" t="str">
            <v>5</v>
          </cell>
          <cell r="E297" t="str">
            <v>C</v>
          </cell>
          <cell r="F297" t="str">
            <v>C5</v>
          </cell>
          <cell r="G297" t="str">
            <v>C5.2</v>
          </cell>
          <cell r="H297" t="str">
            <v>Primary (Interview)</v>
          </cell>
        </row>
        <row r="298">
          <cell r="C298">
            <v>220</v>
          </cell>
          <cell r="D298" t="str">
            <v>5</v>
          </cell>
          <cell r="E298" t="str">
            <v>C</v>
          </cell>
          <cell r="F298" t="str">
            <v>C5</v>
          </cell>
          <cell r="G298" t="str">
            <v>C5.2</v>
          </cell>
          <cell r="H298" t="str">
            <v>Primary (Interview)</v>
          </cell>
        </row>
        <row r="300">
          <cell r="C300">
            <v>221</v>
          </cell>
          <cell r="D300" t="str">
            <v>5</v>
          </cell>
          <cell r="E300" t="str">
            <v>C</v>
          </cell>
          <cell r="F300" t="str">
            <v>C5</v>
          </cell>
          <cell r="G300" t="str">
            <v>C5.3</v>
          </cell>
          <cell r="H300" t="str">
            <v>Primary (Interview)</v>
          </cell>
        </row>
        <row r="304">
          <cell r="C304">
            <v>222</v>
          </cell>
          <cell r="D304" t="str">
            <v>1</v>
          </cell>
          <cell r="E304" t="str">
            <v>D</v>
          </cell>
          <cell r="F304" t="str">
            <v>D1</v>
          </cell>
          <cell r="G304" t="str">
            <v>D1.1</v>
          </cell>
          <cell r="H304" t="str">
            <v>Secondary</v>
          </cell>
        </row>
        <row r="305">
          <cell r="C305">
            <v>223</v>
          </cell>
          <cell r="D305" t="str">
            <v>1</v>
          </cell>
          <cell r="E305" t="str">
            <v>D</v>
          </cell>
          <cell r="F305" t="str">
            <v>D1</v>
          </cell>
          <cell r="G305" t="str">
            <v>D1.1</v>
          </cell>
          <cell r="H305" t="str">
            <v>Secondary</v>
          </cell>
        </row>
        <row r="306">
          <cell r="C306">
            <v>224</v>
          </cell>
          <cell r="D306" t="str">
            <v>1</v>
          </cell>
          <cell r="E306" t="str">
            <v>D</v>
          </cell>
          <cell r="F306" t="str">
            <v>D1</v>
          </cell>
          <cell r="G306" t="str">
            <v>D1.1</v>
          </cell>
          <cell r="H306" t="str">
            <v>Secondary</v>
          </cell>
        </row>
        <row r="307">
          <cell r="C307">
            <v>225</v>
          </cell>
          <cell r="D307" t="str">
            <v>1</v>
          </cell>
          <cell r="E307" t="str">
            <v>D</v>
          </cell>
          <cell r="F307" t="str">
            <v>D1</v>
          </cell>
          <cell r="G307" t="str">
            <v>D1.1</v>
          </cell>
          <cell r="H307" t="str">
            <v>Secondary</v>
          </cell>
        </row>
        <row r="308">
          <cell r="C308">
            <v>226</v>
          </cell>
          <cell r="D308" t="str">
            <v>1</v>
          </cell>
          <cell r="E308" t="str">
            <v>D</v>
          </cell>
          <cell r="F308" t="str">
            <v>D1</v>
          </cell>
          <cell r="G308" t="str">
            <v>D1.1</v>
          </cell>
          <cell r="H308" t="str">
            <v>Secondary</v>
          </cell>
        </row>
        <row r="309">
          <cell r="C309">
            <v>227</v>
          </cell>
          <cell r="D309" t="str">
            <v>1</v>
          </cell>
          <cell r="E309" t="str">
            <v>D</v>
          </cell>
          <cell r="F309" t="str">
            <v>D1</v>
          </cell>
          <cell r="G309" t="str">
            <v>D1.1</v>
          </cell>
          <cell r="H309" t="str">
            <v>Secondary</v>
          </cell>
        </row>
        <row r="310">
          <cell r="C310">
            <v>228</v>
          </cell>
          <cell r="D310" t="str">
            <v>1</v>
          </cell>
          <cell r="E310" t="str">
            <v>D</v>
          </cell>
          <cell r="F310" t="str">
            <v>D1</v>
          </cell>
          <cell r="G310" t="str">
            <v>D1.1</v>
          </cell>
          <cell r="H310" t="str">
            <v>Secondary</v>
          </cell>
        </row>
        <row r="311">
          <cell r="C311">
            <v>229</v>
          </cell>
          <cell r="D311" t="str">
            <v>1</v>
          </cell>
          <cell r="E311" t="str">
            <v>D</v>
          </cell>
          <cell r="F311" t="str">
            <v>D1</v>
          </cell>
          <cell r="G311" t="str">
            <v>D1.1</v>
          </cell>
          <cell r="H311" t="str">
            <v>Secondary</v>
          </cell>
        </row>
        <row r="312">
          <cell r="C312">
            <v>230</v>
          </cell>
          <cell r="D312" t="str">
            <v>1</v>
          </cell>
          <cell r="E312" t="str">
            <v>D</v>
          </cell>
          <cell r="F312" t="str">
            <v>D1</v>
          </cell>
          <cell r="G312" t="str">
            <v>D1.1</v>
          </cell>
          <cell r="H312" t="str">
            <v>Secondary</v>
          </cell>
        </row>
        <row r="315">
          <cell r="C315">
            <v>231</v>
          </cell>
          <cell r="D315" t="str">
            <v>2</v>
          </cell>
          <cell r="E315" t="str">
            <v>D</v>
          </cell>
          <cell r="F315" t="str">
            <v>D2</v>
          </cell>
          <cell r="G315" t="str">
            <v>D2.1</v>
          </cell>
          <cell r="H315" t="str">
            <v>Secondary</v>
          </cell>
        </row>
        <row r="316">
          <cell r="C316">
            <v>232</v>
          </cell>
          <cell r="D316" t="str">
            <v>2</v>
          </cell>
          <cell r="E316" t="str">
            <v>D</v>
          </cell>
          <cell r="F316" t="str">
            <v>D2</v>
          </cell>
          <cell r="G316" t="str">
            <v>D2.1</v>
          </cell>
          <cell r="H316" t="str">
            <v>Secondary</v>
          </cell>
        </row>
        <row r="317">
          <cell r="C317">
            <v>233</v>
          </cell>
          <cell r="D317" t="str">
            <v>2</v>
          </cell>
          <cell r="E317" t="str">
            <v>D</v>
          </cell>
          <cell r="F317" t="str">
            <v>D2</v>
          </cell>
          <cell r="G317" t="str">
            <v>D2.1</v>
          </cell>
          <cell r="H317" t="str">
            <v>Secondary</v>
          </cell>
        </row>
        <row r="318">
          <cell r="C318">
            <v>234</v>
          </cell>
          <cell r="D318" t="str">
            <v>2</v>
          </cell>
          <cell r="E318" t="str">
            <v>D</v>
          </cell>
          <cell r="F318" t="str">
            <v>D2</v>
          </cell>
          <cell r="G318" t="str">
            <v>D2.1</v>
          </cell>
          <cell r="H318" t="str">
            <v>Secondary</v>
          </cell>
        </row>
        <row r="319">
          <cell r="C319">
            <v>235</v>
          </cell>
          <cell r="D319" t="str">
            <v>2</v>
          </cell>
          <cell r="E319" t="str">
            <v>D</v>
          </cell>
          <cell r="F319" t="str">
            <v>D2</v>
          </cell>
          <cell r="G319" t="str">
            <v>D2.1</v>
          </cell>
          <cell r="H319" t="str">
            <v>Secondary</v>
          </cell>
        </row>
        <row r="322">
          <cell r="C322">
            <v>236</v>
          </cell>
          <cell r="D322" t="str">
            <v>3</v>
          </cell>
          <cell r="E322" t="str">
            <v>D</v>
          </cell>
          <cell r="F322" t="str">
            <v>D3</v>
          </cell>
          <cell r="G322" t="str">
            <v>D3.1</v>
          </cell>
          <cell r="H322" t="str">
            <v>Secondary</v>
          </cell>
        </row>
        <row r="323">
          <cell r="C323">
            <v>237</v>
          </cell>
          <cell r="D323" t="str">
            <v>3</v>
          </cell>
          <cell r="E323" t="str">
            <v>D</v>
          </cell>
          <cell r="F323" t="str">
            <v>D3</v>
          </cell>
          <cell r="G323" t="str">
            <v>D3.1</v>
          </cell>
          <cell r="H323" t="str">
            <v>Secondary</v>
          </cell>
        </row>
        <row r="326">
          <cell r="C326">
            <v>238</v>
          </cell>
          <cell r="D326" t="str">
            <v>4</v>
          </cell>
          <cell r="E326" t="str">
            <v>D</v>
          </cell>
          <cell r="F326" t="str">
            <v>D4</v>
          </cell>
          <cell r="G326" t="str">
            <v>D4.1</v>
          </cell>
          <cell r="H326" t="str">
            <v>Secondary</v>
          </cell>
        </row>
        <row r="327">
          <cell r="C327">
            <v>239</v>
          </cell>
          <cell r="D327" t="str">
            <v>4</v>
          </cell>
          <cell r="E327" t="str">
            <v>D</v>
          </cell>
          <cell r="F327" t="str">
            <v>D4</v>
          </cell>
          <cell r="G327" t="str">
            <v>D4.1</v>
          </cell>
          <cell r="H327" t="str">
            <v>Secondary</v>
          </cell>
        </row>
        <row r="328">
          <cell r="C328">
            <v>240</v>
          </cell>
          <cell r="D328" t="str">
            <v>4</v>
          </cell>
          <cell r="E328" t="str">
            <v>D</v>
          </cell>
          <cell r="F328" t="str">
            <v>D4</v>
          </cell>
          <cell r="G328" t="str">
            <v>D4.1</v>
          </cell>
          <cell r="H328" t="str">
            <v>Secondary</v>
          </cell>
        </row>
        <row r="331">
          <cell r="C331">
            <v>241</v>
          </cell>
          <cell r="D331" t="str">
            <v>5</v>
          </cell>
          <cell r="E331" t="str">
            <v>D</v>
          </cell>
          <cell r="F331" t="str">
            <v>D5</v>
          </cell>
          <cell r="G331" t="str">
            <v>D5.1</v>
          </cell>
          <cell r="H331" t="str">
            <v>Secondary</v>
          </cell>
        </row>
        <row r="332">
          <cell r="C332">
            <v>242</v>
          </cell>
          <cell r="D332" t="str">
            <v>5</v>
          </cell>
          <cell r="E332" t="str">
            <v>D</v>
          </cell>
          <cell r="F332" t="str">
            <v>D5</v>
          </cell>
          <cell r="G332" t="str">
            <v>D5.1</v>
          </cell>
          <cell r="H332" t="str">
            <v>Secondary</v>
          </cell>
        </row>
        <row r="333">
          <cell r="C333">
            <v>243</v>
          </cell>
          <cell r="D333" t="str">
            <v>5</v>
          </cell>
          <cell r="E333" t="str">
            <v>D</v>
          </cell>
          <cell r="F333" t="str">
            <v>D5</v>
          </cell>
          <cell r="G333" t="str">
            <v>D5.1</v>
          </cell>
          <cell r="H333" t="str">
            <v>Secondary</v>
          </cell>
        </row>
        <row r="336">
          <cell r="C336">
            <v>244</v>
          </cell>
          <cell r="D336" t="str">
            <v>6</v>
          </cell>
          <cell r="E336" t="str">
            <v>D</v>
          </cell>
          <cell r="F336" t="str">
            <v>D6</v>
          </cell>
          <cell r="G336" t="str">
            <v>D6.1</v>
          </cell>
          <cell r="H336" t="str">
            <v>Secondary</v>
          </cell>
        </row>
        <row r="337">
          <cell r="C337">
            <v>245</v>
          </cell>
          <cell r="D337" t="str">
            <v>6</v>
          </cell>
          <cell r="E337" t="str">
            <v>D</v>
          </cell>
          <cell r="F337" t="str">
            <v>D6</v>
          </cell>
          <cell r="G337" t="str">
            <v>D6.1</v>
          </cell>
          <cell r="H337" t="str">
            <v>Secondary</v>
          </cell>
        </row>
        <row r="338">
          <cell r="C338">
            <v>246</v>
          </cell>
          <cell r="D338" t="str">
            <v>6</v>
          </cell>
          <cell r="E338" t="str">
            <v>D</v>
          </cell>
          <cell r="F338" t="str">
            <v>D6</v>
          </cell>
          <cell r="G338" t="str">
            <v>D6.1</v>
          </cell>
          <cell r="H338" t="str">
            <v>Secondary</v>
          </cell>
        </row>
        <row r="339">
          <cell r="C339">
            <v>247</v>
          </cell>
          <cell r="D339" t="str">
            <v>6</v>
          </cell>
          <cell r="E339" t="str">
            <v>D</v>
          </cell>
          <cell r="F339" t="str">
            <v>D6</v>
          </cell>
          <cell r="G339" t="str">
            <v>D6.1</v>
          </cell>
          <cell r="H339" t="str">
            <v>Secondary</v>
          </cell>
        </row>
        <row r="340">
          <cell r="C340">
            <v>248</v>
          </cell>
          <cell r="D340" t="str">
            <v>6</v>
          </cell>
          <cell r="E340" t="str">
            <v>D</v>
          </cell>
          <cell r="F340" t="str">
            <v>D6</v>
          </cell>
          <cell r="G340" t="str">
            <v>D6.1</v>
          </cell>
          <cell r="H340" t="str">
            <v>Primary (desktop research)</v>
          </cell>
        </row>
        <row r="341">
          <cell r="C341">
            <v>249</v>
          </cell>
          <cell r="D341" t="str">
            <v>6</v>
          </cell>
          <cell r="E341" t="str">
            <v>D</v>
          </cell>
          <cell r="F341" t="str">
            <v>D6</v>
          </cell>
          <cell r="G341" t="str">
            <v>D6.1</v>
          </cell>
          <cell r="H341" t="str">
            <v>Secondary</v>
          </cell>
        </row>
        <row r="342">
          <cell r="C342">
            <v>250</v>
          </cell>
          <cell r="D342" t="str">
            <v>6</v>
          </cell>
          <cell r="E342" t="str">
            <v>D</v>
          </cell>
          <cell r="F342" t="str">
            <v>D6</v>
          </cell>
          <cell r="G342" t="str">
            <v>D6.1</v>
          </cell>
          <cell r="H342" t="str">
            <v>Secondary</v>
          </cell>
        </row>
        <row r="345">
          <cell r="C345">
            <v>251</v>
          </cell>
          <cell r="D345" t="str">
            <v>7</v>
          </cell>
          <cell r="E345" t="str">
            <v>D</v>
          </cell>
          <cell r="F345" t="str">
            <v>D7</v>
          </cell>
          <cell r="G345" t="str">
            <v>D7.1</v>
          </cell>
          <cell r="H345" t="str">
            <v>Secondary</v>
          </cell>
        </row>
        <row r="346">
          <cell r="C346">
            <v>252</v>
          </cell>
          <cell r="D346" t="str">
            <v>7</v>
          </cell>
          <cell r="E346" t="str">
            <v>D</v>
          </cell>
          <cell r="F346" t="str">
            <v>D7</v>
          </cell>
          <cell r="G346" t="str">
            <v>D7.1</v>
          </cell>
          <cell r="H346" t="str">
            <v>Secondary</v>
          </cell>
        </row>
        <row r="347">
          <cell r="C347">
            <v>253</v>
          </cell>
          <cell r="D347" t="str">
            <v>7</v>
          </cell>
          <cell r="E347" t="str">
            <v>D</v>
          </cell>
          <cell r="F347" t="str">
            <v>D7</v>
          </cell>
          <cell r="G347" t="str">
            <v>D7.1</v>
          </cell>
          <cell r="H347" t="str">
            <v>Secondary</v>
          </cell>
        </row>
        <row r="351">
          <cell r="C351">
            <v>254</v>
          </cell>
          <cell r="D351" t="str">
            <v>1</v>
          </cell>
          <cell r="E351" t="str">
            <v>E</v>
          </cell>
          <cell r="F351" t="str">
            <v>E1</v>
          </cell>
          <cell r="G351" t="str">
            <v>E1.1</v>
          </cell>
          <cell r="H351" t="str">
            <v>Secondary</v>
          </cell>
        </row>
        <row r="352">
          <cell r="C352">
            <v>255</v>
          </cell>
          <cell r="D352" t="str">
            <v>1</v>
          </cell>
          <cell r="E352" t="str">
            <v>E</v>
          </cell>
          <cell r="F352" t="str">
            <v>E1</v>
          </cell>
          <cell r="G352" t="str">
            <v>E1.1</v>
          </cell>
          <cell r="H352" t="str">
            <v>Secondary</v>
          </cell>
        </row>
        <row r="353">
          <cell r="C353">
            <v>256</v>
          </cell>
          <cell r="D353" t="str">
            <v>1</v>
          </cell>
          <cell r="E353" t="str">
            <v>E</v>
          </cell>
          <cell r="F353" t="str">
            <v>E1</v>
          </cell>
          <cell r="G353" t="str">
            <v>E1.1</v>
          </cell>
          <cell r="H353" t="str">
            <v>Secondary</v>
          </cell>
        </row>
        <row r="354">
          <cell r="C354">
            <v>257</v>
          </cell>
          <cell r="D354" t="str">
            <v>1</v>
          </cell>
          <cell r="E354" t="str">
            <v>E</v>
          </cell>
          <cell r="F354" t="str">
            <v>E1</v>
          </cell>
          <cell r="G354" t="str">
            <v>E1.1</v>
          </cell>
          <cell r="H354" t="str">
            <v>Primary (desktop research)</v>
          </cell>
        </row>
        <row r="355">
          <cell r="C355">
            <v>258</v>
          </cell>
          <cell r="D355" t="str">
            <v>1</v>
          </cell>
          <cell r="E355" t="str">
            <v>E</v>
          </cell>
          <cell r="F355" t="str">
            <v>E1</v>
          </cell>
          <cell r="G355" t="str">
            <v>E1.1</v>
          </cell>
          <cell r="H355" t="str">
            <v>Primary (desktop research)</v>
          </cell>
        </row>
        <row r="356">
          <cell r="C356">
            <v>259</v>
          </cell>
          <cell r="D356" t="str">
            <v>1</v>
          </cell>
          <cell r="E356" t="str">
            <v>E</v>
          </cell>
          <cell r="F356" t="str">
            <v>E1</v>
          </cell>
          <cell r="G356" t="str">
            <v>E1.1</v>
          </cell>
          <cell r="H356" t="str">
            <v>Secondary</v>
          </cell>
        </row>
        <row r="359">
          <cell r="C359">
            <v>260</v>
          </cell>
          <cell r="D359" t="str">
            <v>2</v>
          </cell>
          <cell r="E359" t="str">
            <v>E</v>
          </cell>
          <cell r="F359" t="str">
            <v>E2</v>
          </cell>
          <cell r="G359" t="str">
            <v>E2.1</v>
          </cell>
          <cell r="H359" t="str">
            <v>Secondary</v>
          </cell>
        </row>
        <row r="360">
          <cell r="C360">
            <v>261</v>
          </cell>
          <cell r="D360" t="str">
            <v>2</v>
          </cell>
          <cell r="E360" t="str">
            <v>E</v>
          </cell>
          <cell r="F360" t="str">
            <v>E2</v>
          </cell>
          <cell r="G360" t="str">
            <v>E2.1</v>
          </cell>
          <cell r="H360" t="str">
            <v>Secondary</v>
          </cell>
        </row>
        <row r="361">
          <cell r="C361">
            <v>262</v>
          </cell>
          <cell r="D361" t="str">
            <v>2</v>
          </cell>
          <cell r="E361" t="str">
            <v>E</v>
          </cell>
          <cell r="F361" t="str">
            <v>E2</v>
          </cell>
          <cell r="G361" t="str">
            <v>E2.1</v>
          </cell>
          <cell r="H361" t="str">
            <v>Secondary</v>
          </cell>
        </row>
        <row r="364">
          <cell r="C364">
            <v>263</v>
          </cell>
          <cell r="D364" t="str">
            <v>3</v>
          </cell>
          <cell r="E364" t="str">
            <v>E</v>
          </cell>
          <cell r="F364" t="str">
            <v>E3</v>
          </cell>
          <cell r="G364" t="str">
            <v>E3.1</v>
          </cell>
          <cell r="H364" t="str">
            <v>Primary (desktop research)</v>
          </cell>
        </row>
        <row r="365">
          <cell r="C365">
            <v>264</v>
          </cell>
          <cell r="D365" t="str">
            <v>3</v>
          </cell>
          <cell r="E365" t="str">
            <v>E</v>
          </cell>
          <cell r="F365" t="str">
            <v>E3</v>
          </cell>
          <cell r="G365" t="str">
            <v>E3.1</v>
          </cell>
          <cell r="H365" t="str">
            <v>Primary (Interview)</v>
          </cell>
        </row>
        <row r="366">
          <cell r="C366">
            <v>265</v>
          </cell>
          <cell r="D366" t="str">
            <v>3</v>
          </cell>
          <cell r="E366" t="str">
            <v>E</v>
          </cell>
          <cell r="F366" t="str">
            <v>E3</v>
          </cell>
          <cell r="G366" t="str">
            <v>E3.1</v>
          </cell>
          <cell r="H366" t="str">
            <v>Primary (Interview)</v>
          </cell>
        </row>
        <row r="369">
          <cell r="C369">
            <v>266</v>
          </cell>
          <cell r="D369" t="str">
            <v>4</v>
          </cell>
          <cell r="E369" t="str">
            <v>E</v>
          </cell>
          <cell r="F369" t="str">
            <v>E4</v>
          </cell>
          <cell r="G369" t="str">
            <v>E4.1</v>
          </cell>
          <cell r="H369" t="str">
            <v>Secondary</v>
          </cell>
        </row>
        <row r="373">
          <cell r="C373">
            <v>267</v>
          </cell>
          <cell r="D373" t="str">
            <v>1</v>
          </cell>
          <cell r="E373" t="str">
            <v>F</v>
          </cell>
          <cell r="F373" t="str">
            <v>F1</v>
          </cell>
          <cell r="G373" t="str">
            <v>F1.1</v>
          </cell>
          <cell r="H373" t="str">
            <v>Primary (desktop research)</v>
          </cell>
        </row>
        <row r="374">
          <cell r="C374">
            <v>268</v>
          </cell>
          <cell r="D374" t="str">
            <v>1</v>
          </cell>
          <cell r="E374" t="str">
            <v>F</v>
          </cell>
          <cell r="F374" t="str">
            <v>F1</v>
          </cell>
          <cell r="G374" t="str">
            <v>F1.1</v>
          </cell>
          <cell r="H374" t="str">
            <v>Primary (desktop research)</v>
          </cell>
        </row>
        <row r="375">
          <cell r="C375">
            <v>269</v>
          </cell>
          <cell r="D375" t="str">
            <v>1</v>
          </cell>
          <cell r="E375" t="str">
            <v>F</v>
          </cell>
          <cell r="F375" t="str">
            <v>F1</v>
          </cell>
          <cell r="G375" t="str">
            <v>F1.1</v>
          </cell>
          <cell r="H375" t="str">
            <v>Primary (Interview)</v>
          </cell>
        </row>
        <row r="376">
          <cell r="C376">
            <v>270</v>
          </cell>
          <cell r="D376" t="str">
            <v>1</v>
          </cell>
          <cell r="E376" t="str">
            <v>F</v>
          </cell>
          <cell r="F376" t="str">
            <v>F1</v>
          </cell>
          <cell r="G376" t="str">
            <v>F1.1</v>
          </cell>
          <cell r="H376" t="str">
            <v>Primary (Interview)</v>
          </cell>
        </row>
        <row r="377">
          <cell r="C377">
            <v>271</v>
          </cell>
          <cell r="D377" t="str">
            <v>1</v>
          </cell>
          <cell r="E377" t="str">
            <v>F</v>
          </cell>
          <cell r="F377" t="str">
            <v>F1</v>
          </cell>
          <cell r="G377" t="str">
            <v>F1.1</v>
          </cell>
          <cell r="H377" t="str">
            <v>Primary (desktop research)</v>
          </cell>
        </row>
        <row r="378">
          <cell r="C378">
            <v>272</v>
          </cell>
          <cell r="D378" t="str">
            <v>1</v>
          </cell>
          <cell r="E378" t="str">
            <v>F</v>
          </cell>
          <cell r="F378" t="str">
            <v>F1</v>
          </cell>
          <cell r="G378" t="str">
            <v>F1.1</v>
          </cell>
          <cell r="H378" t="str">
            <v>Primary (Interview)</v>
          </cell>
        </row>
        <row r="379">
          <cell r="C379">
            <v>273</v>
          </cell>
          <cell r="D379" t="str">
            <v>1</v>
          </cell>
          <cell r="E379" t="str">
            <v>F</v>
          </cell>
          <cell r="F379" t="str">
            <v>F1</v>
          </cell>
          <cell r="G379" t="str">
            <v>F1.1</v>
          </cell>
          <cell r="H379" t="str">
            <v>Primary (desktop research)</v>
          </cell>
        </row>
        <row r="380">
          <cell r="C380">
            <v>274</v>
          </cell>
          <cell r="D380" t="str">
            <v>1</v>
          </cell>
          <cell r="E380" t="str">
            <v>F</v>
          </cell>
          <cell r="F380" t="str">
            <v>F1</v>
          </cell>
          <cell r="G380" t="str">
            <v>F1.1</v>
          </cell>
          <cell r="H380" t="str">
            <v>Primary (Interview)</v>
          </cell>
        </row>
        <row r="381">
          <cell r="C381">
            <v>275</v>
          </cell>
          <cell r="D381" t="str">
            <v>1</v>
          </cell>
          <cell r="E381" t="str">
            <v>F</v>
          </cell>
          <cell r="F381" t="str">
            <v>F1</v>
          </cell>
          <cell r="G381" t="str">
            <v>F1.1</v>
          </cell>
          <cell r="H381" t="str">
            <v>Primary (desktop research)</v>
          </cell>
        </row>
        <row r="382">
          <cell r="C382">
            <v>276</v>
          </cell>
          <cell r="D382" t="str">
            <v>1</v>
          </cell>
          <cell r="E382" t="str">
            <v>F</v>
          </cell>
          <cell r="F382" t="str">
            <v>F1</v>
          </cell>
          <cell r="G382" t="str">
            <v>F1.1</v>
          </cell>
          <cell r="H382" t="str">
            <v>Primary (Interview)</v>
          </cell>
        </row>
        <row r="385">
          <cell r="C385">
            <v>277</v>
          </cell>
          <cell r="D385" t="str">
            <v>2</v>
          </cell>
          <cell r="E385" t="str">
            <v>F</v>
          </cell>
          <cell r="F385" t="str">
            <v>F2</v>
          </cell>
          <cell r="G385" t="str">
            <v>F2.1</v>
          </cell>
          <cell r="H385" t="str">
            <v>Primary (desktop research)</v>
          </cell>
        </row>
        <row r="386">
          <cell r="C386">
            <v>278</v>
          </cell>
          <cell r="D386" t="str">
            <v>2</v>
          </cell>
          <cell r="E386" t="str">
            <v>F</v>
          </cell>
          <cell r="F386" t="str">
            <v>F2</v>
          </cell>
          <cell r="G386" t="str">
            <v>F2.1</v>
          </cell>
          <cell r="H386" t="str">
            <v>Primary (Interview)</v>
          </cell>
        </row>
        <row r="387">
          <cell r="C387">
            <v>279</v>
          </cell>
          <cell r="D387" t="str">
            <v>2</v>
          </cell>
          <cell r="E387" t="str">
            <v>F</v>
          </cell>
          <cell r="F387" t="str">
            <v>F2</v>
          </cell>
          <cell r="G387" t="str">
            <v>F2.1</v>
          </cell>
          <cell r="H387" t="str">
            <v>Primary (desktop research)</v>
          </cell>
        </row>
        <row r="388">
          <cell r="C388">
            <v>280</v>
          </cell>
          <cell r="D388" t="str">
            <v>2</v>
          </cell>
          <cell r="E388" t="str">
            <v>F</v>
          </cell>
          <cell r="F388" t="str">
            <v>F2</v>
          </cell>
          <cell r="G388" t="str">
            <v>F2.1</v>
          </cell>
          <cell r="H388" t="str">
            <v>Primary (Interview)</v>
          </cell>
        </row>
        <row r="389">
          <cell r="C389">
            <v>281</v>
          </cell>
          <cell r="D389" t="str">
            <v>2</v>
          </cell>
          <cell r="E389" t="str">
            <v>F</v>
          </cell>
          <cell r="F389" t="str">
            <v>F2</v>
          </cell>
          <cell r="G389" t="str">
            <v>F2.1</v>
          </cell>
          <cell r="H389" t="str">
            <v>Primary (desktop research)</v>
          </cell>
        </row>
        <row r="390">
          <cell r="C390">
            <v>282</v>
          </cell>
          <cell r="D390" t="str">
            <v>2</v>
          </cell>
          <cell r="E390" t="str">
            <v>F</v>
          </cell>
          <cell r="F390" t="str">
            <v>F2</v>
          </cell>
          <cell r="G390" t="str">
            <v>F2.1</v>
          </cell>
          <cell r="H390" t="str">
            <v>Primary (Interview)</v>
          </cell>
        </row>
        <row r="391">
          <cell r="C391">
            <v>283</v>
          </cell>
          <cell r="D391" t="str">
            <v>2</v>
          </cell>
          <cell r="E391" t="str">
            <v>F</v>
          </cell>
          <cell r="F391" t="str">
            <v>F2</v>
          </cell>
          <cell r="G391" t="str">
            <v>F2.1</v>
          </cell>
          <cell r="H391" t="str">
            <v>Primary (desktop research)</v>
          </cell>
        </row>
        <row r="392">
          <cell r="C392">
            <v>284</v>
          </cell>
          <cell r="D392" t="str">
            <v>2</v>
          </cell>
          <cell r="E392" t="str">
            <v>F</v>
          </cell>
          <cell r="F392" t="str">
            <v>F2</v>
          </cell>
          <cell r="G392" t="str">
            <v>F2.1</v>
          </cell>
          <cell r="H392" t="str">
            <v>Primary (Interview)</v>
          </cell>
        </row>
        <row r="393">
          <cell r="C393">
            <v>285</v>
          </cell>
          <cell r="D393" t="str">
            <v>2</v>
          </cell>
          <cell r="E393" t="str">
            <v>F</v>
          </cell>
          <cell r="F393" t="str">
            <v>F2</v>
          </cell>
          <cell r="G393" t="str">
            <v>F2.1</v>
          </cell>
          <cell r="H393" t="str">
            <v>Secondary</v>
          </cell>
        </row>
        <row r="394">
          <cell r="C394">
            <v>286</v>
          </cell>
          <cell r="D394" t="str">
            <v>2</v>
          </cell>
          <cell r="E394" t="str">
            <v>F</v>
          </cell>
          <cell r="F394" t="str">
            <v>F2</v>
          </cell>
          <cell r="G394" t="str">
            <v>F2.1</v>
          </cell>
          <cell r="H394" t="str">
            <v>Secondary</v>
          </cell>
        </row>
        <row r="397">
          <cell r="C397">
            <v>287</v>
          </cell>
          <cell r="D397" t="str">
            <v>3</v>
          </cell>
          <cell r="E397" t="str">
            <v>F</v>
          </cell>
          <cell r="F397" t="str">
            <v>F3</v>
          </cell>
          <cell r="G397" t="str">
            <v>F3.1</v>
          </cell>
          <cell r="H397" t="str">
            <v>Primary (desktop research)</v>
          </cell>
        </row>
        <row r="398">
          <cell r="C398">
            <v>288</v>
          </cell>
          <cell r="D398" t="str">
            <v>3</v>
          </cell>
          <cell r="E398" t="str">
            <v>F</v>
          </cell>
          <cell r="F398" t="str">
            <v>F3</v>
          </cell>
          <cell r="G398" t="str">
            <v>F3.1</v>
          </cell>
          <cell r="H398" t="str">
            <v>Primary (desktop research)</v>
          </cell>
        </row>
        <row r="399">
          <cell r="C399">
            <v>289</v>
          </cell>
          <cell r="D399" t="str">
            <v>3</v>
          </cell>
          <cell r="E399" t="str">
            <v>F</v>
          </cell>
          <cell r="F399" t="str">
            <v>F3</v>
          </cell>
          <cell r="G399" t="str">
            <v>F3.1</v>
          </cell>
          <cell r="H399" t="str">
            <v>Primary (desktop research)</v>
          </cell>
        </row>
        <row r="400">
          <cell r="C400">
            <v>290</v>
          </cell>
          <cell r="D400" t="str">
            <v>3</v>
          </cell>
          <cell r="E400" t="str">
            <v>F</v>
          </cell>
          <cell r="F400" t="str">
            <v>F3</v>
          </cell>
          <cell r="G400" t="str">
            <v>F3.1</v>
          </cell>
          <cell r="H400" t="str">
            <v>Primary (Interview)</v>
          </cell>
        </row>
        <row r="401">
          <cell r="C401">
            <v>291</v>
          </cell>
          <cell r="D401" t="str">
            <v>3</v>
          </cell>
          <cell r="E401" t="str">
            <v>F</v>
          </cell>
          <cell r="F401" t="str">
            <v>F3</v>
          </cell>
          <cell r="G401" t="str">
            <v>F3.1</v>
          </cell>
          <cell r="H401" t="str">
            <v>Primary (Interview)</v>
          </cell>
        </row>
        <row r="404">
          <cell r="C404">
            <v>292</v>
          </cell>
          <cell r="D404" t="str">
            <v>4</v>
          </cell>
          <cell r="E404" t="str">
            <v>F</v>
          </cell>
          <cell r="F404" t="str">
            <v>F4</v>
          </cell>
          <cell r="G404" t="str">
            <v>F4.1</v>
          </cell>
          <cell r="H404" t="str">
            <v>Primary (desktop research)</v>
          </cell>
        </row>
        <row r="405">
          <cell r="C405">
            <v>293</v>
          </cell>
          <cell r="D405" t="str">
            <v>4</v>
          </cell>
          <cell r="E405" t="str">
            <v>F</v>
          </cell>
          <cell r="F405" t="str">
            <v>F4</v>
          </cell>
          <cell r="G405" t="str">
            <v>F4.1</v>
          </cell>
          <cell r="H405" t="str">
            <v>Primary (Interview)</v>
          </cell>
        </row>
        <row r="406">
          <cell r="C406">
            <v>294</v>
          </cell>
          <cell r="D406" t="str">
            <v>4</v>
          </cell>
          <cell r="E406" t="str">
            <v>F</v>
          </cell>
          <cell r="F406" t="str">
            <v>F4</v>
          </cell>
          <cell r="G406" t="str">
            <v>F4.1</v>
          </cell>
          <cell r="H406" t="str">
            <v>Primary (desktop research)</v>
          </cell>
        </row>
        <row r="407">
          <cell r="C407">
            <v>295</v>
          </cell>
          <cell r="D407" t="str">
            <v>4</v>
          </cell>
          <cell r="E407" t="str">
            <v>F</v>
          </cell>
          <cell r="F407" t="str">
            <v>F4</v>
          </cell>
          <cell r="G407" t="str">
            <v>F4.1</v>
          </cell>
          <cell r="H407" t="str">
            <v>Primary (Interview)</v>
          </cell>
        </row>
        <row r="408">
          <cell r="C408">
            <v>296</v>
          </cell>
          <cell r="D408" t="str">
            <v>4</v>
          </cell>
          <cell r="E408" t="str">
            <v>F</v>
          </cell>
          <cell r="F408" t="str">
            <v>F4</v>
          </cell>
          <cell r="G408" t="str">
            <v>F4.1</v>
          </cell>
          <cell r="H408" t="str">
            <v>Primary (desktop research)</v>
          </cell>
        </row>
        <row r="409">
          <cell r="C409">
            <v>297</v>
          </cell>
          <cell r="D409" t="str">
            <v>4</v>
          </cell>
          <cell r="E409" t="str">
            <v>F</v>
          </cell>
          <cell r="F409" t="str">
            <v>F4</v>
          </cell>
          <cell r="G409" t="str">
            <v>F4.1</v>
          </cell>
          <cell r="H409" t="str">
            <v>Primary (desktop research)</v>
          </cell>
        </row>
        <row r="413">
          <cell r="C413">
            <v>298</v>
          </cell>
          <cell r="D413" t="str">
            <v>1</v>
          </cell>
          <cell r="E413" t="str">
            <v>M</v>
          </cell>
          <cell r="F413" t="str">
            <v>M1</v>
          </cell>
          <cell r="G413" t="str">
            <v>M1.1</v>
          </cell>
          <cell r="H413" t="str">
            <v>Secondary</v>
          </cell>
        </row>
        <row r="414">
          <cell r="C414">
            <v>299</v>
          </cell>
          <cell r="D414" t="str">
            <v>1</v>
          </cell>
          <cell r="E414" t="str">
            <v>M</v>
          </cell>
          <cell r="F414" t="str">
            <v>M1</v>
          </cell>
          <cell r="G414" t="str">
            <v>M1.1</v>
          </cell>
          <cell r="H414" t="str">
            <v>Secondary</v>
          </cell>
        </row>
        <row r="415">
          <cell r="C415">
            <v>300</v>
          </cell>
          <cell r="D415" t="str">
            <v>1</v>
          </cell>
          <cell r="E415" t="str">
            <v>M</v>
          </cell>
          <cell r="F415" t="str">
            <v>M1</v>
          </cell>
          <cell r="G415" t="str">
            <v>M1.1</v>
          </cell>
          <cell r="H415" t="str">
            <v>Secondary</v>
          </cell>
        </row>
        <row r="418">
          <cell r="C418">
            <v>301</v>
          </cell>
          <cell r="D418" t="str">
            <v>2</v>
          </cell>
          <cell r="E418" t="str">
            <v>M</v>
          </cell>
          <cell r="F418" t="str">
            <v>M2</v>
          </cell>
          <cell r="G418" t="str">
            <v>M2.1</v>
          </cell>
          <cell r="H418" t="str">
            <v>Secondary</v>
          </cell>
        </row>
        <row r="421">
          <cell r="C421">
            <v>302</v>
          </cell>
          <cell r="D421" t="str">
            <v>3</v>
          </cell>
          <cell r="E421" t="str">
            <v>M</v>
          </cell>
          <cell r="F421" t="str">
            <v>M3</v>
          </cell>
          <cell r="G421" t="str">
            <v>M3.1</v>
          </cell>
          <cell r="H421" t="str">
            <v>Primary (desktop research)</v>
          </cell>
        </row>
        <row r="422">
          <cell r="C422">
            <v>303</v>
          </cell>
          <cell r="D422" t="str">
            <v>3</v>
          </cell>
          <cell r="E422" t="str">
            <v>M</v>
          </cell>
          <cell r="F422" t="str">
            <v>M3</v>
          </cell>
          <cell r="G422" t="str">
            <v>M3.1</v>
          </cell>
          <cell r="H422" t="str">
            <v>Primary (desktop research)</v>
          </cell>
        </row>
        <row r="423">
          <cell r="C423">
            <v>304</v>
          </cell>
          <cell r="D423" t="str">
            <v>3</v>
          </cell>
          <cell r="E423" t="str">
            <v>M</v>
          </cell>
          <cell r="F423" t="str">
            <v>M3</v>
          </cell>
          <cell r="G423" t="str">
            <v>M3.1</v>
          </cell>
          <cell r="H423" t="str">
            <v>Primary (desktop research)</v>
          </cell>
        </row>
        <row r="424">
          <cell r="C424">
            <v>305</v>
          </cell>
          <cell r="D424" t="str">
            <v>3</v>
          </cell>
          <cell r="E424" t="str">
            <v>M</v>
          </cell>
          <cell r="F424" t="str">
            <v>M3</v>
          </cell>
          <cell r="G424" t="str">
            <v>M3.1</v>
          </cell>
          <cell r="H424" t="str">
            <v>Primary (desktop research)</v>
          </cell>
        </row>
        <row r="427">
          <cell r="C427">
            <v>306</v>
          </cell>
          <cell r="D427" t="str">
            <v>4</v>
          </cell>
          <cell r="E427" t="str">
            <v>M</v>
          </cell>
          <cell r="F427" t="str">
            <v>M4</v>
          </cell>
          <cell r="G427" t="str">
            <v>M4.1</v>
          </cell>
          <cell r="H427" t="str">
            <v>Secondary</v>
          </cell>
        </row>
        <row r="428">
          <cell r="C428">
            <v>307</v>
          </cell>
          <cell r="D428" t="str">
            <v>4</v>
          </cell>
          <cell r="E428" t="str">
            <v>M</v>
          </cell>
          <cell r="F428" t="str">
            <v>M4</v>
          </cell>
          <cell r="G428" t="str">
            <v>M4.1</v>
          </cell>
          <cell r="H428" t="str">
            <v>Secondary</v>
          </cell>
        </row>
        <row r="431">
          <cell r="C431">
            <v>308</v>
          </cell>
          <cell r="D431" t="str">
            <v>5</v>
          </cell>
          <cell r="E431" t="str">
            <v>M</v>
          </cell>
          <cell r="F431" t="str">
            <v>M5</v>
          </cell>
          <cell r="G431" t="str">
            <v>M5.1</v>
          </cell>
          <cell r="H431" t="str">
            <v>Secondary</v>
          </cell>
        </row>
        <row r="432">
          <cell r="C432">
            <v>309</v>
          </cell>
          <cell r="D432" t="str">
            <v>5</v>
          </cell>
          <cell r="E432" t="str">
            <v>M</v>
          </cell>
          <cell r="F432" t="str">
            <v>M5</v>
          </cell>
          <cell r="G432" t="str">
            <v>M5.1</v>
          </cell>
          <cell r="H432" t="str">
            <v>Secondary</v>
          </cell>
        </row>
        <row r="435">
          <cell r="C435">
            <v>310</v>
          </cell>
          <cell r="D435" t="str">
            <v>6</v>
          </cell>
          <cell r="E435" t="str">
            <v>M</v>
          </cell>
          <cell r="F435" t="str">
            <v>M6</v>
          </cell>
          <cell r="G435" t="str">
            <v>M6.1</v>
          </cell>
          <cell r="H435" t="str">
            <v>Primary (desktop research)</v>
          </cell>
        </row>
        <row r="436">
          <cell r="C436">
            <v>311</v>
          </cell>
          <cell r="D436" t="str">
            <v>6</v>
          </cell>
          <cell r="E436" t="str">
            <v>M</v>
          </cell>
          <cell r="F436" t="str">
            <v>M6</v>
          </cell>
          <cell r="G436" t="str">
            <v>M6.1</v>
          </cell>
          <cell r="H436" t="str">
            <v>Primary (desktop research)</v>
          </cell>
        </row>
        <row r="437">
          <cell r="C437">
            <v>312</v>
          </cell>
          <cell r="D437" t="str">
            <v>6</v>
          </cell>
          <cell r="E437" t="str">
            <v>M</v>
          </cell>
          <cell r="F437" t="str">
            <v>M6</v>
          </cell>
          <cell r="G437" t="str">
            <v>M6.1</v>
          </cell>
          <cell r="H437" t="str">
            <v>Secondary</v>
          </cell>
        </row>
        <row r="438">
          <cell r="C438">
            <v>313</v>
          </cell>
          <cell r="D438" t="str">
            <v>6</v>
          </cell>
          <cell r="E438" t="str">
            <v>M</v>
          </cell>
          <cell r="F438" t="str">
            <v>M6</v>
          </cell>
          <cell r="G438" t="str">
            <v>M6.1</v>
          </cell>
          <cell r="H438" t="str">
            <v>Primary (desktop research)</v>
          </cell>
        </row>
        <row r="439">
          <cell r="C439">
            <v>314</v>
          </cell>
          <cell r="D439" t="str">
            <v>6</v>
          </cell>
          <cell r="E439" t="str">
            <v>M</v>
          </cell>
          <cell r="F439" t="str">
            <v>M6</v>
          </cell>
          <cell r="G439" t="str">
            <v>M6.1</v>
          </cell>
          <cell r="H439" t="str">
            <v>Secondary</v>
          </cell>
        </row>
      </sheetData>
      <sheetData sheetId="8">
        <row r="3">
          <cell r="C3">
            <v>1</v>
          </cell>
          <cell r="D3" t="str">
            <v>Are procedures for the allocation of exploration rights laid out in law and regulations?</v>
          </cell>
          <cell r="E3" t="str">
            <v>To what extent are the procedures for the allocation of exploration rights detailed, laid out in law and regulations, and compatible with relevant legislation?</v>
          </cell>
          <cell r="F3" t="str">
            <v>bool</v>
          </cell>
          <cell r="G3" t="str">
            <v>desk_research</v>
          </cell>
          <cell r="H3">
            <v>4</v>
          </cell>
          <cell r="I3" t="str">
            <v>Yes</v>
          </cell>
        </row>
        <row r="4">
          <cell r="C4">
            <v>2</v>
          </cell>
          <cell r="D4" t="str">
            <v>Are procedures for the allocation of mining rights laid out in law and/or government regulations?</v>
          </cell>
          <cell r="E4" t="str">
            <v>To what extent are the procedures for the allocation of mining rights detailed, laid out in the law and/or regulations, and compatible with relevant legislation?</v>
          </cell>
          <cell r="F4" t="str">
            <v>bool</v>
          </cell>
          <cell r="G4" t="str">
            <v>desk_research</v>
          </cell>
          <cell r="H4">
            <v>4</v>
          </cell>
          <cell r="I4" t="str">
            <v>Yes</v>
          </cell>
        </row>
        <row r="5">
          <cell r="C5">
            <v>3</v>
          </cell>
          <cell r="D5" t="str">
            <v>Does the legislation impose clear limits to the discretionary powers of the authority in charge of awarding exploration licences?</v>
          </cell>
          <cell r="E5" t="str">
            <v xml:space="preserve">To what extent does the legislation impose clear limits to the discretionary powers of the authority in charge of awarding exploration licenses? </v>
          </cell>
          <cell r="F5" t="str">
            <v>bool</v>
          </cell>
          <cell r="G5" t="str">
            <v>desk_research</v>
          </cell>
          <cell r="H5">
            <v>2.5</v>
          </cell>
          <cell r="I5" t="str">
            <v>Partial</v>
          </cell>
        </row>
        <row r="6">
          <cell r="C6">
            <v>4</v>
          </cell>
          <cell r="D6" t="str">
            <v>In the law, are there clear limits to the discretionary powers of the authority in charge of awarding mining licences?</v>
          </cell>
          <cell r="E6" t="str">
            <v xml:space="preserve">To what extent are limits to the discretionary powers of the authority in charge of awarding mining licenses laid out in the law? </v>
          </cell>
          <cell r="F6" t="str">
            <v>bool</v>
          </cell>
          <cell r="G6" t="str">
            <v>desk_research</v>
          </cell>
          <cell r="H6">
            <v>2.5</v>
          </cell>
          <cell r="I6" t="str">
            <v>Partial</v>
          </cell>
        </row>
        <row r="7">
          <cell r="C7">
            <v>25</v>
          </cell>
          <cell r="D7" t="str">
            <v>Is the authority in charge of awarding licences for exploration and mining independent from the mining ministry?</v>
          </cell>
          <cell r="E7" t="str">
            <v>In the law, to what extent is the authority in charge of awarding licenses for exploration and mining independent from the mining ministry?</v>
          </cell>
          <cell r="F7" t="str">
            <v>bool</v>
          </cell>
          <cell r="G7" t="str">
            <v>desk_research</v>
          </cell>
          <cell r="H7">
            <v>2.5</v>
          </cell>
          <cell r="I7" t="str">
            <v>Partial</v>
          </cell>
        </row>
        <row r="8">
          <cell r="C8">
            <v>5</v>
          </cell>
          <cell r="D8" t="str">
            <v>In the law, is there a preference expressed for local companies or producers in the allocation of exploration or mining licenses?</v>
          </cell>
          <cell r="E8" t="str">
            <v>To what extent are exceptions to the First Come, First Served principle allowed?</v>
          </cell>
          <cell r="F8" t="str">
            <v>bool</v>
          </cell>
          <cell r="G8" t="str">
            <v>desk_research</v>
          </cell>
          <cell r="H8">
            <v>4</v>
          </cell>
          <cell r="I8" t="str">
            <v>No</v>
          </cell>
        </row>
        <row r="9">
          <cell r="C9">
            <v>17</v>
          </cell>
          <cell r="D9" t="str">
            <v>Is the information required for licence applications easily accessible?</v>
          </cell>
          <cell r="E9" t="str">
            <v xml:space="preserve">To what extent is the information required for license applications easily accessible? </v>
          </cell>
          <cell r="F9" t="str">
            <v>bool</v>
          </cell>
          <cell r="G9" t="str">
            <v>desk_research</v>
          </cell>
          <cell r="H9">
            <v>4</v>
          </cell>
          <cell r="I9" t="str">
            <v>Yes</v>
          </cell>
        </row>
        <row r="10">
          <cell r="C10">
            <v>18</v>
          </cell>
          <cell r="D10" t="str">
            <v>When licence applications are denied, are the reasons communicated to the applicant?</v>
          </cell>
          <cell r="E10" t="str">
            <v xml:space="preserve">To what extent do the regulations require that the reasons for license application denial be communicated to the applicant? </v>
          </cell>
          <cell r="F10" t="str">
            <v>bool</v>
          </cell>
          <cell r="G10" t="str">
            <v>desk_research</v>
          </cell>
          <cell r="H10">
            <v>4</v>
          </cell>
          <cell r="I10" t="str">
            <v>Yes</v>
          </cell>
        </row>
        <row r="11">
          <cell r="C11">
            <v>19</v>
          </cell>
          <cell r="D11" t="str">
            <v>Is there a transparent process for licence cancellations?</v>
          </cell>
          <cell r="E11" t="str">
            <v>To what extent does the legislation detail a transparent process for license cancellations?</v>
          </cell>
          <cell r="F11" t="str">
            <v>bool</v>
          </cell>
          <cell r="G11" t="str">
            <v>desk_research</v>
          </cell>
          <cell r="H11">
            <v>4</v>
          </cell>
          <cell r="I11" t="str">
            <v>Yes</v>
          </cell>
        </row>
        <row r="12">
          <cell r="C12">
            <v>21</v>
          </cell>
          <cell r="D12" t="str">
            <v>In the law, are all mining contracts required to be made publicly available?</v>
          </cell>
          <cell r="E12" t="str">
            <v>To what extent are mining contracts required to be made publicly available in the law?</v>
          </cell>
          <cell r="F12" t="str">
            <v>bool</v>
          </cell>
          <cell r="G12" t="str">
            <v>desk_research</v>
          </cell>
          <cell r="H12">
            <v>4</v>
          </cell>
          <cell r="I12" t="str">
            <v>Yes</v>
          </cell>
        </row>
        <row r="13">
          <cell r="C13">
            <v>23</v>
          </cell>
          <cell r="D13" t="str">
            <v>In the law, is there any barrier to disclosure of licence and contract information, such as state secrecy laws?</v>
          </cell>
          <cell r="E13" t="str">
            <v>To what extent does the legislation contain barriers to the disclosure of license and contract information, such as state secrecy laws?</v>
          </cell>
          <cell r="F13" t="str">
            <v>bool</v>
          </cell>
          <cell r="G13" t="str">
            <v>desk_research</v>
          </cell>
          <cell r="H13">
            <v>4</v>
          </cell>
          <cell r="I13" t="str">
            <v>No</v>
          </cell>
        </row>
        <row r="14">
          <cell r="C14">
            <v>27</v>
          </cell>
          <cell r="D14" t="str">
            <v>Is there a government website that describes what national geological information is available?</v>
          </cell>
          <cell r="E14" t="str">
            <v>To what extent is there a government website that describes what national geological information is available and at what cost (if not free)?</v>
          </cell>
          <cell r="F14" t="str">
            <v>bool</v>
          </cell>
          <cell r="G14" t="str">
            <v>desk_research</v>
          </cell>
          <cell r="H14">
            <v>4</v>
          </cell>
          <cell r="I14" t="str">
            <v>Yes</v>
          </cell>
        </row>
        <row r="15">
          <cell r="C15">
            <v>28</v>
          </cell>
          <cell r="D15" t="str">
            <v>Is there a library with current national geological information maintained by the Geological Survey Department (GSD) or a similar organisation?</v>
          </cell>
          <cell r="E15" t="str">
            <v xml:space="preserve">To what extent is there a library with current national geological information maintained by the Geological Survey Department (GSD) or a similar organization? </v>
          </cell>
          <cell r="F15" t="str">
            <v>bool</v>
          </cell>
          <cell r="G15" t="str">
            <v>desk_research</v>
          </cell>
          <cell r="H15">
            <v>4</v>
          </cell>
          <cell r="I15" t="str">
            <v>Yes</v>
          </cell>
        </row>
        <row r="16">
          <cell r="C16">
            <v>11</v>
          </cell>
          <cell r="D16" t="str">
            <v>Are exploration companies required to deliver geological information to the GSD or mining authority?</v>
          </cell>
          <cell r="E16" t="str">
            <v xml:space="preserve">In the law, to what extent are exploration companies required to regularly report quantitative operational information, including geological information, to the GSD or mining authority? </v>
          </cell>
          <cell r="F16" t="str">
            <v>bool</v>
          </cell>
          <cell r="G16" t="str">
            <v>desk_research</v>
          </cell>
          <cell r="H16">
            <v>4</v>
          </cell>
          <cell r="I16" t="str">
            <v>Yes</v>
          </cell>
        </row>
        <row r="17">
          <cell r="C17">
            <v>36</v>
          </cell>
          <cell r="D17" t="str">
            <v>What proportion of the countryâ€™s land has been licenced for exploration?</v>
          </cell>
          <cell r="E17" t="str">
            <v>What proportion of the country’s land has been licensed for exploration?</v>
          </cell>
          <cell r="F17" t="str">
            <v>perc</v>
          </cell>
          <cell r="G17" t="str">
            <v>desk_research</v>
          </cell>
          <cell r="H17" t="str">
            <v>..</v>
          </cell>
          <cell r="I17">
            <v>3.6</v>
          </cell>
        </row>
        <row r="18">
          <cell r="C18">
            <v>38</v>
          </cell>
          <cell r="D18" t="str">
            <v>Is there a country-wide geological map (usually at scale 1:1,000,000, 1:2 000 000, 1: 1 500 000)?</v>
          </cell>
          <cell r="E18" t="str">
            <v>Is there a country-wide geological map (usually at scale 1:1,000,000, 1:2 000 000, 1: 1 500 000)?</v>
          </cell>
          <cell r="F18" t="str">
            <v>perc</v>
          </cell>
          <cell r="G18" t="str">
            <v>desk_research</v>
          </cell>
          <cell r="H18">
            <v>4</v>
          </cell>
          <cell r="I18">
            <v>100</v>
          </cell>
        </row>
        <row r="19">
          <cell r="C19">
            <v>39</v>
          </cell>
          <cell r="D19" t="str">
            <v>How much of this mapping is at scale 1:250,000 or similar (e.g. 1:200 000)?</v>
          </cell>
          <cell r="E19" t="str">
            <v>What proportion of the country is covered at scale of 1:250,000 or similar (e.g. 1:200 000)?</v>
          </cell>
          <cell r="F19" t="str">
            <v>perc</v>
          </cell>
          <cell r="G19" t="str">
            <v>desk_research</v>
          </cell>
          <cell r="H19">
            <v>4</v>
          </cell>
          <cell r="I19">
            <v>1</v>
          </cell>
        </row>
        <row r="20">
          <cell r="C20">
            <v>40</v>
          </cell>
          <cell r="D20" t="str">
            <v>How much of this mapping is at scale 1:100,000 or similar (e.g. 1:100 000, 1:62 500, 1:50 000)?</v>
          </cell>
          <cell r="E20" t="str">
            <v xml:space="preserve">What proportion of the country is covered at scale of 1:100,000 by geological maps or similar (for example, 1:100,000, 1:62,500, 1:50,000)? </v>
          </cell>
          <cell r="F20" t="str">
            <v>perc</v>
          </cell>
          <cell r="G20" t="str">
            <v>desk_research</v>
          </cell>
          <cell r="H20">
            <v>4</v>
          </cell>
          <cell r="I20">
            <v>1</v>
          </cell>
        </row>
        <row r="21">
          <cell r="C21">
            <v>12</v>
          </cell>
          <cell r="D21" t="str">
            <v>Is there a publicly accessible Mining Cadastre Information System?</v>
          </cell>
          <cell r="E21" t="str">
            <v xml:space="preserve">Is the establishment and operation of a mining cadastre provided for in the law? </v>
          </cell>
          <cell r="F21" t="str">
            <v>bool</v>
          </cell>
          <cell r="G21" t="str">
            <v>desk_research</v>
          </cell>
          <cell r="H21">
            <v>4</v>
          </cell>
          <cell r="I21" t="str">
            <v>Yes</v>
          </cell>
        </row>
        <row r="22">
          <cell r="C22">
            <v>43</v>
          </cell>
          <cell r="D22" t="str">
            <v>Does the cadastre have a map component where licence boundaries are recorded?</v>
          </cell>
          <cell r="E22" t="str">
            <v>To what extent does the relevant legislation or guidelines provide for a map component to record license boundaries in the cadastre?</v>
          </cell>
          <cell r="F22" t="str">
            <v>bool</v>
          </cell>
          <cell r="G22" t="str">
            <v>desk_research</v>
          </cell>
          <cell r="H22">
            <v>4</v>
          </cell>
          <cell r="I22" t="str">
            <v>Yes</v>
          </cell>
        </row>
        <row r="23">
          <cell r="C23">
            <v>50</v>
          </cell>
          <cell r="D23" t="str">
            <v>If there is a decentralized cadastre system in place, is there a clearance requirement from central office?</v>
          </cell>
          <cell r="E23" t="str">
            <v xml:space="preserve">If there is a decentralized cadastre system in place, to what extent is there a clearance requirement from central office? </v>
          </cell>
          <cell r="F23" t="str">
            <v>bool</v>
          </cell>
          <cell r="G23" t="str">
            <v>desk_research</v>
          </cell>
          <cell r="H23">
            <v>4</v>
          </cell>
          <cell r="I23" t="str">
            <v xml:space="preserve">Yes </v>
          </cell>
        </row>
        <row r="24">
          <cell r="C24">
            <v>6</v>
          </cell>
          <cell r="D24" t="str">
            <v>In the law, if a company holds an exploration licence and is in compliance with licence conditions, does that give automatic prior right to apply for a mining lease in that area ?</v>
          </cell>
          <cell r="E24" t="str">
            <v xml:space="preserve">In the law, to what extent does a company that holds an exploration license (and is in compliance with license conditions) have an automatic prior right to apply for a mining lease in that area? </v>
          </cell>
          <cell r="F24" t="str">
            <v>bool</v>
          </cell>
          <cell r="G24" t="str">
            <v>desk_research</v>
          </cell>
          <cell r="H24">
            <v>4</v>
          </cell>
          <cell r="I24" t="str">
            <v>Yes</v>
          </cell>
        </row>
        <row r="25">
          <cell r="C25">
            <v>7</v>
          </cell>
          <cell r="D25" t="str">
            <v>In the law, do license holders have the freedom to transfer their licenses to eligible companies?</v>
          </cell>
          <cell r="E25" t="str">
            <v>According to the law, to what extent do license holders have the freedom to transfer their licenses to eligible companies</v>
          </cell>
          <cell r="F25" t="str">
            <v>bool</v>
          </cell>
          <cell r="G25" t="str">
            <v>desk_research</v>
          </cell>
          <cell r="H25">
            <v>4</v>
          </cell>
          <cell r="I25" t="str">
            <v>Yes</v>
          </cell>
        </row>
        <row r="26">
          <cell r="C26">
            <v>13</v>
          </cell>
          <cell r="D26" t="str">
            <v>According to regulation, is there a clear timeframe for the allocation of licences?</v>
          </cell>
          <cell r="E26" t="str">
            <v xml:space="preserve">According to regulation, to what extent is there a clear timeframe for the allocation of licenses? </v>
          </cell>
          <cell r="F26" t="str">
            <v>bool</v>
          </cell>
          <cell r="G26" t="str">
            <v>desk_research</v>
          </cell>
          <cell r="H26">
            <v>4</v>
          </cell>
          <cell r="I26" t="str">
            <v>Yes</v>
          </cell>
        </row>
        <row r="27">
          <cell r="C27">
            <v>15</v>
          </cell>
          <cell r="D27" t="str">
            <v>Does the regulation ensure that applications not meeting criteria are rejected as opposed to remain pending?</v>
          </cell>
          <cell r="E27" t="str">
            <v>To what extent does the regulation ensure that applications not meeting criteria are rejected as opposed to remain pending?</v>
          </cell>
          <cell r="F27" t="str">
            <v>bool</v>
          </cell>
          <cell r="G27" t="str">
            <v>desk_research</v>
          </cell>
          <cell r="H27">
            <v>4</v>
          </cell>
          <cell r="I27" t="str">
            <v>Yes</v>
          </cell>
        </row>
        <row r="28">
          <cell r="C28">
            <v>8</v>
          </cell>
          <cell r="D28" t="str">
            <v>Are sanctions for non-performance by companies regarding licences prescribed in the regulations?</v>
          </cell>
          <cell r="E28" t="str">
            <v>To what extent are sanctions for non-performance by companies regarding licenses prescribed in the regulations?</v>
          </cell>
          <cell r="F28" t="str">
            <v>bool</v>
          </cell>
          <cell r="G28" t="str">
            <v>desk_research</v>
          </cell>
          <cell r="H28">
            <v>4</v>
          </cell>
          <cell r="I28" t="str">
            <v>Yes</v>
          </cell>
        </row>
        <row r="29">
          <cell r="C29">
            <v>16</v>
          </cell>
          <cell r="D29" t="str">
            <v>Is the timeframe for approval of exploration work programs set out in regulations?</v>
          </cell>
          <cell r="E29" t="str">
            <v xml:space="preserve">To what extent is the timeframe for approval of exploration work programs set out in regulations? </v>
          </cell>
          <cell r="F29" t="str">
            <v>bool</v>
          </cell>
          <cell r="G29" t="str">
            <v>desk_research</v>
          </cell>
          <cell r="H29" t="str">
            <v>..</v>
          </cell>
          <cell r="I29" t="str">
            <v>N/A</v>
          </cell>
        </row>
        <row r="30">
          <cell r="C30">
            <v>85</v>
          </cell>
          <cell r="D30" t="str">
            <v>Are the key laws and regulations governing mining operations available from a single online government source?</v>
          </cell>
          <cell r="E30" t="str">
            <v>To what extent are the key laws and regulations governing mining operations available from a single and up-to-date online government source? ?</v>
          </cell>
          <cell r="F30" t="str">
            <v>bool</v>
          </cell>
          <cell r="G30" t="str">
            <v>desk_research</v>
          </cell>
          <cell r="H30">
            <v>1</v>
          </cell>
          <cell r="I30" t="str">
            <v>No</v>
          </cell>
        </row>
        <row r="31">
          <cell r="C31">
            <v>70</v>
          </cell>
          <cell r="D31" t="str">
            <v>Do regulations cover all relevant mining procedures (exploration, licence issuance, work programs, mines inspection, health and safety, explosives, emergency, mine closure, etc.)?</v>
          </cell>
          <cell r="E31" t="str">
            <v xml:space="preserve">To what extent do regulations cover all relevant mining procedures (exploration, license issuance, work programs, mines inspection, health and safety, explosives, emergency, mine closure, etc.)? </v>
          </cell>
          <cell r="F31" t="str">
            <v>bool</v>
          </cell>
          <cell r="G31" t="str">
            <v>desk_research</v>
          </cell>
          <cell r="H31">
            <v>4</v>
          </cell>
          <cell r="I31" t="str">
            <v>Yes</v>
          </cell>
        </row>
        <row r="32">
          <cell r="C32">
            <v>9</v>
          </cell>
          <cell r="D32" t="str">
            <v>Are mining contracts allowed to be used to supersede the provisions of prevailing laws?</v>
          </cell>
          <cell r="E32" t="str">
            <v>To what extent are mining contracts allowed to be used to supersede the provisions of prevailing laws?</v>
          </cell>
          <cell r="F32" t="str">
            <v>bool</v>
          </cell>
          <cell r="G32" t="str">
            <v>desk_research</v>
          </cell>
          <cell r="H32">
            <v>4</v>
          </cell>
          <cell r="I32" t="str">
            <v>No</v>
          </cell>
        </row>
        <row r="33">
          <cell r="C33">
            <v>77</v>
          </cell>
          <cell r="D33" t="str">
            <v>Is artisanal and small scale legally recognized in the mining law or regulations?</v>
          </cell>
          <cell r="E33" t="str">
            <v xml:space="preserve">To what extent is artisanal and small-scale mining legally recognized in the mining law or regulations? </v>
          </cell>
          <cell r="F33" t="str">
            <v>bool</v>
          </cell>
          <cell r="G33" t="str">
            <v>desk_research</v>
          </cell>
          <cell r="H33">
            <v>4</v>
          </cell>
          <cell r="I33" t="str">
            <v>Yes</v>
          </cell>
        </row>
        <row r="34">
          <cell r="C34">
            <v>76</v>
          </cell>
          <cell r="D34" t="str">
            <v>Is there a regulation in place that allows to formalize artisanal and small scale miners?</v>
          </cell>
          <cell r="E34" t="str">
            <v>To what extent is there a regulation in place that allows the formalization of artisanal and small-scale miners?</v>
          </cell>
          <cell r="F34" t="str">
            <v>bool</v>
          </cell>
          <cell r="G34" t="str">
            <v>desk_research</v>
          </cell>
          <cell r="H34">
            <v>2.5</v>
          </cell>
          <cell r="I34" t="str">
            <v>Partial</v>
          </cell>
        </row>
        <row r="35">
          <cell r="C35">
            <v>80</v>
          </cell>
          <cell r="D35" t="str">
            <v>Does the holder of a mineral right have guaranteed access rights to (surface) land, or does this need to be negotiated with landowners (or users) separately?</v>
          </cell>
          <cell r="E35" t="str">
            <v>Does the holder of a mineral right have guaranteed access rights to (surface) land, or does this need to be negotiated with landowners (or users) separately?</v>
          </cell>
          <cell r="F35" t="str">
            <v>bool</v>
          </cell>
          <cell r="G35" t="str">
            <v>desk_research</v>
          </cell>
          <cell r="H35">
            <v>1</v>
          </cell>
          <cell r="I35" t="str">
            <v>Partial</v>
          </cell>
        </row>
        <row r="36">
          <cell r="C36">
            <v>81</v>
          </cell>
          <cell r="D36" t="str">
            <v>Is there an established procedure following Equator Principles for the resettlement of communities displaced by mining activities?</v>
          </cell>
          <cell r="E36" t="str">
            <v>Is there an established procedure following Equator Principles for the resettlement of communities displaced by mining activities?</v>
          </cell>
          <cell r="F36" t="str">
            <v>bool</v>
          </cell>
          <cell r="G36" t="str">
            <v>desk_research</v>
          </cell>
          <cell r="H36">
            <v>1</v>
          </cell>
          <cell r="I36" t="str">
            <v>No</v>
          </cell>
        </row>
        <row r="37">
          <cell r="C37">
            <v>83</v>
          </cell>
          <cell r="D37" t="str">
            <v>Is there an established procedure for the payment of compensation to landowners (and/or users) when exploration and mining activities interfere with other activities?</v>
          </cell>
          <cell r="E37" t="str">
            <v xml:space="preserve">Is there an established procedure for the payment of compensation to landowners (and/or users) when exploration and mining activities interfere with their activities? </v>
          </cell>
          <cell r="F37" t="str">
            <v>bool</v>
          </cell>
          <cell r="G37" t="str">
            <v>desk_research</v>
          </cell>
          <cell r="H37">
            <v>2.5</v>
          </cell>
          <cell r="I37" t="str">
            <v>Partial</v>
          </cell>
        </row>
        <row r="38">
          <cell r="C38">
            <v>78</v>
          </cell>
          <cell r="D38" t="str">
            <v>Do the laws and regulations allow for ASM and industrial mining activities to coexist?</v>
          </cell>
          <cell r="E38" t="str">
            <v>To what extent do the laws and regulations allow for artisanal and small-scale and industrial mining activities to coexist?</v>
          </cell>
          <cell r="F38" t="str">
            <v>bool</v>
          </cell>
          <cell r="G38" t="str">
            <v>desk_research</v>
          </cell>
          <cell r="H38">
            <v>4</v>
          </cell>
          <cell r="I38" t="str">
            <v>Yes</v>
          </cell>
        </row>
        <row r="39">
          <cell r="C39">
            <v>71</v>
          </cell>
          <cell r="D39" t="str">
            <v>Is the timeframe for approval of mine development plans set out in regulations?</v>
          </cell>
          <cell r="E39" t="str">
            <v xml:space="preserve">To what extent is the timeframe for the approval of mine development plans set out in the regulations? </v>
          </cell>
          <cell r="F39" t="str">
            <v>bool</v>
          </cell>
          <cell r="G39" t="str">
            <v>desk_research</v>
          </cell>
          <cell r="H39">
            <v>4</v>
          </cell>
          <cell r="I39" t="str">
            <v>Yes</v>
          </cell>
        </row>
        <row r="40">
          <cell r="C40">
            <v>72</v>
          </cell>
          <cell r="D40" t="str">
            <v>Is the timeframe for approval of extensions of mining operations set out in regulations?</v>
          </cell>
          <cell r="E40" t="str">
            <v xml:space="preserve">To what extent is the timeframe for the approval of extensions of mining operations set out in the regulations? </v>
          </cell>
          <cell r="F40" t="str">
            <v>bool</v>
          </cell>
          <cell r="G40" t="str">
            <v>desk_research</v>
          </cell>
          <cell r="H40">
            <v>4</v>
          </cell>
          <cell r="I40" t="str">
            <v>Yes</v>
          </cell>
        </row>
        <row r="41">
          <cell r="C41">
            <v>257</v>
          </cell>
          <cell r="D41" t="str">
            <v>Is the country signatory to the ICSID Convention?</v>
          </cell>
          <cell r="E41" t="str">
            <v xml:space="preserve">Is the country signatory to the International Center for the Settlement of Investment Disputes (ICSID) Convention? </v>
          </cell>
          <cell r="F41" t="str">
            <v>bool</v>
          </cell>
          <cell r="G41" t="str">
            <v>desk_research</v>
          </cell>
          <cell r="H41">
            <v>4</v>
          </cell>
          <cell r="I41" t="str">
            <v>Yes</v>
          </cell>
        </row>
        <row r="42">
          <cell r="C42">
            <v>258</v>
          </cell>
          <cell r="D42" t="str">
            <v>Does the country provide in its domestic law for international arbitration for foreign investment disputes?</v>
          </cell>
          <cell r="E42" t="str">
            <v xml:space="preserve">Does the country provide in its domestic law for the international arbitration of foreign investment disputes? </v>
          </cell>
          <cell r="F42" t="str">
            <v>bool</v>
          </cell>
          <cell r="G42" t="str">
            <v>desk_research</v>
          </cell>
          <cell r="H42">
            <v>4</v>
          </cell>
          <cell r="I42" t="str">
            <v>Yes</v>
          </cell>
        </row>
        <row r="43">
          <cell r="C43">
            <v>87</v>
          </cell>
          <cell r="D43" t="str">
            <v>In the law, is there a domestic process to appeal decisions by mining authorities that is outside and independent of the mining ministry?</v>
          </cell>
          <cell r="E43" t="str">
            <v xml:space="preserve">In the law, is there a domestic process to appeal decisions by mining authorities that is outside and independent of the mining ministry? </v>
          </cell>
          <cell r="F43" t="str">
            <v>bool</v>
          </cell>
          <cell r="G43" t="str">
            <v>desk_research</v>
          </cell>
          <cell r="H43">
            <v>4</v>
          </cell>
          <cell r="I43" t="str">
            <v>Yes</v>
          </cell>
        </row>
        <row r="44">
          <cell r="C44">
            <v>97</v>
          </cell>
          <cell r="D44" t="str">
            <v>Is there a dedicated unit within the Ministry dealing with artisanal and small scale mining?</v>
          </cell>
          <cell r="E44" t="str">
            <v>Is there a dedicated unit within the Ministry dealing with artisanal and small scale mining?</v>
          </cell>
          <cell r="F44" t="str">
            <v>bool</v>
          </cell>
          <cell r="G44" t="str">
            <v>desk_research</v>
          </cell>
          <cell r="H44">
            <v>4</v>
          </cell>
          <cell r="I44" t="str">
            <v>Yes</v>
          </cell>
        </row>
        <row r="45">
          <cell r="C45">
            <v>89</v>
          </cell>
          <cell r="D45" t="str">
            <v>Is there an association that represents artisanal and small scale miners?</v>
          </cell>
          <cell r="E45" t="str">
            <v xml:space="preserve">Is there a non-state association that represents artisanal and small-scale miners? </v>
          </cell>
          <cell r="F45" t="str">
            <v>bool</v>
          </cell>
          <cell r="G45" t="str">
            <v>desk_research</v>
          </cell>
          <cell r="H45">
            <v>4</v>
          </cell>
          <cell r="I45" t="str">
            <v>Yes</v>
          </cell>
        </row>
        <row r="46">
          <cell r="C46">
            <v>98</v>
          </cell>
          <cell r="D46" t="str">
            <v>Is support provided to artisanal and small scale miners concerning technical or business skills?</v>
          </cell>
          <cell r="E46" t="str">
            <v>To what extent is support provided by government to artisanal and small scale miners concerning technical or business skills?</v>
          </cell>
          <cell r="F46" t="str">
            <v>bool</v>
          </cell>
          <cell r="G46" t="str">
            <v>desk_research</v>
          </cell>
          <cell r="H46">
            <v>4</v>
          </cell>
          <cell r="I46" t="str">
            <v>Yes</v>
          </cell>
        </row>
        <row r="47">
          <cell r="C47">
            <v>79</v>
          </cell>
          <cell r="D47" t="str">
            <v>Are there laws and regulations to settle disputes between ASM and other mining activities?</v>
          </cell>
          <cell r="E47" t="str">
            <v>To what extent are there detailed laws and regulations to settle disputes between ASM and other mining activities?</v>
          </cell>
          <cell r="F47" t="str">
            <v>bool</v>
          </cell>
          <cell r="G47" t="str">
            <v>desk_research</v>
          </cell>
          <cell r="H47">
            <v>2.5</v>
          </cell>
          <cell r="I47" t="str">
            <v>Partial</v>
          </cell>
        </row>
        <row r="48">
          <cell r="C48">
            <v>75</v>
          </cell>
          <cell r="D48" t="str">
            <v>Does mining or other legislation assign roles and responsibilities clearly between government ministries/agencies in the mining sector?</v>
          </cell>
          <cell r="E48" t="str">
            <v xml:space="preserve">How clearly does mining or other legislation assign roles and responsibilities between government ministries/agencies in the mining sector? </v>
          </cell>
          <cell r="F48" t="str">
            <v>bool</v>
          </cell>
          <cell r="G48" t="str">
            <v>desk_research</v>
          </cell>
          <cell r="H48">
            <v>4</v>
          </cell>
          <cell r="I48" t="str">
            <v>Yes</v>
          </cell>
        </row>
        <row r="49">
          <cell r="C49">
            <v>10</v>
          </cell>
          <cell r="D49" t="str">
            <v>Is it defined in laws which government body negotiates and approves mine development agreements?</v>
          </cell>
          <cell r="E49" t="str">
            <v xml:space="preserve">To what extent is it defined in law which government body negotiates and approves mine development agreements? </v>
          </cell>
          <cell r="F49" t="str">
            <v>bool</v>
          </cell>
          <cell r="G49" t="str">
            <v>desk_research</v>
          </cell>
          <cell r="H49" t="str">
            <v>..</v>
          </cell>
          <cell r="I49" t="str">
            <v>N/A</v>
          </cell>
        </row>
        <row r="50">
          <cell r="C50">
            <v>190</v>
          </cell>
          <cell r="D50" t="str">
            <v>In the law, does the agency or ministry responsible for environmental protection have a say in the approval of exploration rights?</v>
          </cell>
          <cell r="E50" t="str">
            <v xml:space="preserve">In the law, does the agency or ministry responsible for environmental protection have a say in the approval of exploration rights? </v>
          </cell>
          <cell r="F50" t="str">
            <v>bool</v>
          </cell>
          <cell r="G50" t="str">
            <v>desk_research</v>
          </cell>
          <cell r="H50">
            <v>4</v>
          </cell>
          <cell r="I50" t="str">
            <v>Yes</v>
          </cell>
        </row>
        <row r="51">
          <cell r="C51">
            <v>94</v>
          </cell>
          <cell r="D51" t="str">
            <v>Is there a formal mechanism for sharing of information between government agencies closely working on mining (MOUs, inter-governmental working groups)?</v>
          </cell>
          <cell r="E51" t="str">
            <v>To what extent are there formal mechanisms for sharing information between government agencies closely working on mining (MOUs, intra-governmental working groups)?</v>
          </cell>
          <cell r="F51" t="str">
            <v>bool</v>
          </cell>
          <cell r="G51" t="str">
            <v>desk_research</v>
          </cell>
          <cell r="H51">
            <v>2.5</v>
          </cell>
          <cell r="I51" t="str">
            <v>Partial</v>
          </cell>
        </row>
        <row r="52">
          <cell r="C52">
            <v>74</v>
          </cell>
          <cell r="D52" t="str">
            <v>Are legislation or inter-ministry arrangements covering natural resource issues that may be affected by mineral rights (e.g., land use, water, forests, and nature reserves) well defined to minimize overlaps or gaps?</v>
          </cell>
          <cell r="E52" t="str">
            <v xml:space="preserve">To what extent are legislation or inter-ministry arrangements covering natural resource issues that may be affected by mineral rights (e.g., land use, water, forests and nature reserves) well defined to minimize overlaps or gaps? </v>
          </cell>
          <cell r="F52" t="str">
            <v>bool</v>
          </cell>
          <cell r="G52" t="str">
            <v>desk_research</v>
          </cell>
          <cell r="H52" t="str">
            <v>..</v>
          </cell>
          <cell r="I52" t="str">
            <v>N/A</v>
          </cell>
        </row>
        <row r="53">
          <cell r="C53">
            <v>181</v>
          </cell>
          <cell r="D53" t="str">
            <v>Is there a requirement for companies to submit plans on managing and mitigating the environmental impact of operations?</v>
          </cell>
          <cell r="E53" t="str">
            <v xml:space="preserve">In the law, is there a requirement for companies to submit plans on managing and mitigating the environmental impact of operations? </v>
          </cell>
          <cell r="F53" t="str">
            <v>bool</v>
          </cell>
          <cell r="G53" t="str">
            <v>desk_research</v>
          </cell>
          <cell r="H53">
            <v>4</v>
          </cell>
          <cell r="I53" t="str">
            <v>Yes</v>
          </cell>
        </row>
        <row r="54">
          <cell r="C54">
            <v>182</v>
          </cell>
          <cell r="D54" t="str">
            <v>Is there a requirement for companies to submit plans on managing and mitigating the socio economic impacts of operations?</v>
          </cell>
          <cell r="E54" t="str">
            <v xml:space="preserve">In the law, is there a requirement for companies to submit plans on managing and mitigating the socio economic impacts of operations? </v>
          </cell>
          <cell r="F54" t="str">
            <v>bool</v>
          </cell>
          <cell r="G54" t="str">
            <v>desk_research</v>
          </cell>
          <cell r="H54">
            <v>4</v>
          </cell>
          <cell r="I54" t="str">
            <v>Yes</v>
          </cell>
        </row>
        <row r="55">
          <cell r="C55">
            <v>183</v>
          </cell>
          <cell r="D55" t="str">
            <v>In the law, are company plans to manage and mitigate social and environmental impact of operations subject to review by an inter-ministerial committee?</v>
          </cell>
          <cell r="E55" t="str">
            <v>In the law, are company plans to manage and mitigate the social and environmental impacts of operations subject to review by an inter-ministerial committee?</v>
          </cell>
          <cell r="F55" t="str">
            <v>bool</v>
          </cell>
          <cell r="G55" t="str">
            <v>desk_research</v>
          </cell>
          <cell r="H55">
            <v>2.5</v>
          </cell>
          <cell r="I55" t="str">
            <v>Partial</v>
          </cell>
        </row>
        <row r="56">
          <cell r="C56">
            <v>184</v>
          </cell>
          <cell r="D56" t="str">
            <v>In the law, are there clear rules on fees and time frame for submitting, approval process and updating of Environmental and Social Impact Assessments (or other key environmental and social impact related documents required such as EMMPs)?</v>
          </cell>
          <cell r="E56" t="str">
            <v>In the law, are there clear rules on fees and timeframes for submitting, approving and updating environmental and social impact assessments (or other key environmental and social impact related documents such as EMMPs)?</v>
          </cell>
          <cell r="F56" t="str">
            <v>bool</v>
          </cell>
          <cell r="G56" t="str">
            <v>desk_research</v>
          </cell>
          <cell r="H56">
            <v>4</v>
          </cell>
          <cell r="I56" t="str">
            <v>Yes</v>
          </cell>
        </row>
        <row r="57">
          <cell r="C57">
            <v>185</v>
          </cell>
          <cell r="D57" t="str">
            <v>In the law, is an Environmental and Social Impact Assessment (or similar) required before a mining licence/lease can be granted as a condition to begin operations?</v>
          </cell>
          <cell r="E57" t="str">
            <v xml:space="preserve">In the law, is an environmental and social impact assessment (or similar) required before a mining license/lease can be granted or as a condition to begin operations? </v>
          </cell>
          <cell r="F57" t="str">
            <v>bool</v>
          </cell>
          <cell r="G57" t="str">
            <v>desk_research</v>
          </cell>
          <cell r="H57">
            <v>4</v>
          </cell>
          <cell r="I57" t="str">
            <v>Yes</v>
          </cell>
        </row>
        <row r="58">
          <cell r="C58">
            <v>186</v>
          </cell>
          <cell r="D58" t="str">
            <v>In the law, are there requirements in place on managing environmental and social impact of closure of mine sites?</v>
          </cell>
          <cell r="E58" t="str">
            <v xml:space="preserve">In the law, are there requirements in place on managing the environmental and social impact of closure of mine sites? </v>
          </cell>
          <cell r="F58" t="str">
            <v>bool</v>
          </cell>
          <cell r="G58" t="str">
            <v>desk_research</v>
          </cell>
          <cell r="H58">
            <v>4</v>
          </cell>
          <cell r="I58" t="str">
            <v>Yes</v>
          </cell>
        </row>
        <row r="59">
          <cell r="C59">
            <v>193</v>
          </cell>
          <cell r="D59" t="str">
            <v>Does legislation require the posting of environmental bonds or similar financial assurance methods to cover the cost of environmental rehabilitation post-mining?</v>
          </cell>
          <cell r="E59" t="str">
            <v xml:space="preserve">Does legislation require the posting of environmental bonds or similar financial assurance methods to cover the cost of environmental rehabilitation post-mining? </v>
          </cell>
          <cell r="F59" t="str">
            <v>bool</v>
          </cell>
          <cell r="G59" t="str">
            <v>desk_research</v>
          </cell>
          <cell r="H59">
            <v>4</v>
          </cell>
          <cell r="I59" t="str">
            <v>Yes</v>
          </cell>
        </row>
        <row r="60">
          <cell r="C60">
            <v>187</v>
          </cell>
          <cell r="D60" t="str">
            <v>Is there a policy or regulation that protects biodiversity on a mine site?</v>
          </cell>
          <cell r="E60" t="str">
            <v xml:space="preserve">Is there a policy or regulation that protects biodiversity on a mine site? </v>
          </cell>
          <cell r="F60" t="str">
            <v>bool</v>
          </cell>
          <cell r="G60" t="str">
            <v>desk_research</v>
          </cell>
          <cell r="H60">
            <v>4</v>
          </cell>
          <cell r="I60" t="str">
            <v>Yes</v>
          </cell>
        </row>
        <row r="61">
          <cell r="C61">
            <v>188</v>
          </cell>
          <cell r="D61" t="str">
            <v>Is there a regulation that enables biodiversity offsetting on a mine site?</v>
          </cell>
          <cell r="E61" t="str">
            <v>Is there a regulation that enables biodiversity off-setting for a mine site?</v>
          </cell>
          <cell r="F61" t="str">
            <v>bool</v>
          </cell>
          <cell r="G61" t="str">
            <v>desk_research</v>
          </cell>
          <cell r="H61">
            <v>4</v>
          </cell>
          <cell r="I61" t="str">
            <v>Yes</v>
          </cell>
        </row>
        <row r="62">
          <cell r="C62">
            <v>189</v>
          </cell>
          <cell r="D62" t="str">
            <v>In the laws and regulations, is there a simplified environmental permit or impact assessment for artisanal and small scale mining?</v>
          </cell>
          <cell r="E62" t="str">
            <v>In the law and regulations, is there a simplified environmental permit or impact assessment for artisanal and small-scale mining?</v>
          </cell>
          <cell r="F62" t="str">
            <v>bool</v>
          </cell>
          <cell r="G62" t="str">
            <v>desk_research</v>
          </cell>
          <cell r="H62">
            <v>4</v>
          </cell>
          <cell r="I62" t="str">
            <v>Yes</v>
          </cell>
        </row>
        <row r="63">
          <cell r="C63">
            <v>205</v>
          </cell>
          <cell r="D63" t="str">
            <v>Are Environmental and Social Impact Assessments (or other key environmental and social impact related documents required such as EMMPs) required to be made public?</v>
          </cell>
          <cell r="E63" t="str">
            <v xml:space="preserve">Are environmental and social impact assessments (or other key environmental and social impact related documents required such as EMMPs) required to be made public? </v>
          </cell>
          <cell r="F63" t="str">
            <v>bool</v>
          </cell>
          <cell r="G63" t="str">
            <v>desk_research</v>
          </cell>
          <cell r="H63">
            <v>4</v>
          </cell>
          <cell r="I63" t="str">
            <v>Yes</v>
          </cell>
        </row>
        <row r="64">
          <cell r="C64">
            <v>178</v>
          </cell>
          <cell r="D64" t="str">
            <v>Is there a community stakeholder consultation requirement with affected communities before commencement of mining operations?</v>
          </cell>
          <cell r="E64" t="str">
            <v xml:space="preserve">To what extent is there a requirement for extensive, timely, well-informed community stakeholder consultation with affected communities before the commencement of mining operations? </v>
          </cell>
          <cell r="F64" t="str">
            <v>bool</v>
          </cell>
          <cell r="G64" t="str">
            <v>desk_research</v>
          </cell>
          <cell r="H64">
            <v>4</v>
          </cell>
          <cell r="I64" t="str">
            <v>Yes</v>
          </cell>
        </row>
        <row r="65">
          <cell r="C65">
            <v>179</v>
          </cell>
          <cell r="D65" t="str">
            <v>Are Community Development Agreements required for mining operations?</v>
          </cell>
          <cell r="E65" t="str">
            <v>In the law, to what extent are community development agreements required for mining operations?</v>
          </cell>
          <cell r="F65" t="str">
            <v>bool</v>
          </cell>
          <cell r="G65" t="str">
            <v>desk_research</v>
          </cell>
          <cell r="H65">
            <v>1</v>
          </cell>
          <cell r="I65" t="str">
            <v>No</v>
          </cell>
        </row>
        <row r="66">
          <cell r="C66">
            <v>194</v>
          </cell>
          <cell r="D66" t="str">
            <v>Is government implementing the African Charter for Human Rights?</v>
          </cell>
          <cell r="E66" t="str">
            <v xml:space="preserve">Is government implementing the African Charter for Human Rights? </v>
          </cell>
          <cell r="F66" t="str">
            <v>bool</v>
          </cell>
          <cell r="G66" t="str">
            <v>desk_research</v>
          </cell>
          <cell r="H66">
            <v>2.5</v>
          </cell>
          <cell r="I66" t="str">
            <v>Partial</v>
          </cell>
        </row>
        <row r="67">
          <cell r="C67">
            <v>195</v>
          </cell>
          <cell r="D67" t="str">
            <v>To what extent is the stateâ€™s duty to protect human rights (Pillar I of UN Guiding Principles on Business and Human Rights, UNGP) implemented through a National Action Plan?</v>
          </cell>
          <cell r="E67" t="str">
            <v xml:space="preserve">Is the state’s duty to protect human rights (Pillar I of the UN Guiding Principles on Business and Human Rights, UNGP) implemented through a National Action Plan? </v>
          </cell>
          <cell r="F67" t="str">
            <v>bool</v>
          </cell>
          <cell r="G67" t="str">
            <v>desk_research</v>
          </cell>
          <cell r="H67">
            <v>4</v>
          </cell>
          <cell r="I67" t="str">
            <v>Yes</v>
          </cell>
        </row>
        <row r="68">
          <cell r="C68">
            <v>196</v>
          </cell>
          <cell r="D68" t="str">
            <v>Is government a signatory to the Voluntary Principles on Security and Human Rights (VPSHR)?</v>
          </cell>
          <cell r="E68" t="str">
            <v>Is the government a signatory to the Voluntary Principles on Security and Human Rights (VPSHR)?</v>
          </cell>
          <cell r="F68" t="str">
            <v>bool</v>
          </cell>
          <cell r="G68" t="str">
            <v>desk_research</v>
          </cell>
          <cell r="H68">
            <v>1</v>
          </cell>
          <cell r="I68" t="str">
            <v>No</v>
          </cell>
        </row>
        <row r="69">
          <cell r="C69">
            <v>199</v>
          </cell>
          <cell r="D69" t="str">
            <v>Is there an independent Human Rights Commission?</v>
          </cell>
          <cell r="E69" t="str">
            <v xml:space="preserve">Is there an independent Human Rights Commission? </v>
          </cell>
          <cell r="F69" t="str">
            <v>bool</v>
          </cell>
          <cell r="G69" t="str">
            <v>desk_research</v>
          </cell>
          <cell r="H69">
            <v>2.5</v>
          </cell>
          <cell r="I69" t="str">
            <v>Partial</v>
          </cell>
        </row>
        <row r="70">
          <cell r="C70">
            <v>202</v>
          </cell>
          <cell r="D70" t="str">
            <v>Are there government rules to promote employment equity?</v>
          </cell>
          <cell r="E70" t="str">
            <v>Are there adequate government rules to promote employment equity?</v>
          </cell>
          <cell r="F70" t="str">
            <v>bool</v>
          </cell>
          <cell r="G70" t="str">
            <v>desk_research</v>
          </cell>
          <cell r="H70">
            <v>4</v>
          </cell>
          <cell r="I70" t="str">
            <v>Yes</v>
          </cell>
        </row>
        <row r="71">
          <cell r="C71">
            <v>204</v>
          </cell>
          <cell r="D71" t="str">
            <v>Does government recognize Indigenous Peoples on its territory and their rights in relation to mining (Free, Prior and Informed Consent)?</v>
          </cell>
          <cell r="E71" t="str">
            <v xml:space="preserve">Does the government recognize indigenous peoples on its territory and their rights in relation to mining (free, prior and informed consent)? </v>
          </cell>
          <cell r="F71" t="str">
            <v>bool</v>
          </cell>
          <cell r="G71" t="str">
            <v>desk_research</v>
          </cell>
          <cell r="H71">
            <v>4</v>
          </cell>
          <cell r="I71" t="str">
            <v>Yes</v>
          </cell>
        </row>
        <row r="72">
          <cell r="C72">
            <v>191</v>
          </cell>
          <cell r="D72" t="str">
            <v>Is an agency independent from the mining authorities responsible for environmental protection and rehabilitation?</v>
          </cell>
          <cell r="E72" t="str">
            <v xml:space="preserve">Is an agency independent from the mining authorities responsible for environmental protection and rehabilitation? </v>
          </cell>
          <cell r="F72" t="str">
            <v>bool</v>
          </cell>
          <cell r="G72" t="str">
            <v>desk_research</v>
          </cell>
          <cell r="H72">
            <v>2.5</v>
          </cell>
          <cell r="I72" t="str">
            <v>Partial</v>
          </cell>
        </row>
        <row r="73">
          <cell r="C73">
            <v>192</v>
          </cell>
          <cell r="D73" t="str">
            <v>In the law, is there a grievance and complaints mechanism defined in the environmental regulations?</v>
          </cell>
          <cell r="E73" t="str">
            <v xml:space="preserve">In the law, is there a grievance and complaints mechanism defined in the environmental regulations? </v>
          </cell>
          <cell r="F73" t="str">
            <v>bool</v>
          </cell>
          <cell r="G73" t="str">
            <v>desk_research</v>
          </cell>
          <cell r="H73">
            <v>2.5</v>
          </cell>
          <cell r="I73" t="str">
            <v>Partial</v>
          </cell>
        </row>
        <row r="74">
          <cell r="C74" t="e">
            <v>#N/A</v>
          </cell>
          <cell r="D74" t="str">
            <v>Percentage of mining workforce that is expatriate</v>
          </cell>
          <cell r="E74" t="str">
            <v>deleted</v>
          </cell>
          <cell r="F74" t="str">
            <v>float</v>
          </cell>
          <cell r="G74" t="str">
            <v>desk_research</v>
          </cell>
          <cell r="H74" t="str">
            <v>..</v>
          </cell>
          <cell r="I74">
            <v>4.3E-3</v>
          </cell>
        </row>
        <row r="75">
          <cell r="C75" t="e">
            <v>#N/A</v>
          </cell>
          <cell r="D75" t="str">
            <v>Percentage of mining skilled workforce that is expatriate</v>
          </cell>
          <cell r="E75" t="str">
            <v>deleted</v>
          </cell>
          <cell r="F75" t="str">
            <v>float</v>
          </cell>
          <cell r="G75" t="str">
            <v>desk_research</v>
          </cell>
          <cell r="H75" t="str">
            <v>..</v>
          </cell>
          <cell r="I75" t="str">
            <v>N/A</v>
          </cell>
        </row>
        <row r="76">
          <cell r="C76">
            <v>248</v>
          </cell>
          <cell r="D76" t="str">
            <v>Is there a school providing curriculum for mining sector development?</v>
          </cell>
          <cell r="E76" t="str">
            <v>Is there a post-secondary school, college or university providing curriculum for mining sector development?</v>
          </cell>
          <cell r="F76" t="str">
            <v>bool</v>
          </cell>
          <cell r="G76" t="str">
            <v>desk_research</v>
          </cell>
          <cell r="H76">
            <v>1</v>
          </cell>
          <cell r="I76" t="str">
            <v>No</v>
          </cell>
        </row>
        <row r="77">
          <cell r="C77" t="e">
            <v>#N/A</v>
          </cell>
          <cell r="D77" t="str">
            <v>Was there a survey carried out on skills required for the mining sector?</v>
          </cell>
          <cell r="E77" t="str">
            <v>deleted</v>
          </cell>
          <cell r="F77" t="str">
            <v>bool</v>
          </cell>
          <cell r="G77" t="str">
            <v>desk_research</v>
          </cell>
          <cell r="H77">
            <v>1</v>
          </cell>
          <cell r="I77" t="str">
            <v>No</v>
          </cell>
        </row>
        <row r="78">
          <cell r="C78">
            <v>103</v>
          </cell>
          <cell r="D78" t="str">
            <v>Is it clear in the law which government agencies have the authority to collect taxes and payments from resource companies?</v>
          </cell>
          <cell r="E78" t="str">
            <v>Is it clear in the law which government agencies have the authority to collect taxes and payments from resource companies?</v>
          </cell>
          <cell r="F78" t="str">
            <v>bool</v>
          </cell>
          <cell r="G78" t="str">
            <v>desk_research</v>
          </cell>
          <cell r="H78">
            <v>4</v>
          </cell>
          <cell r="I78" t="str">
            <v>Yes</v>
          </cell>
        </row>
        <row r="79">
          <cell r="C79">
            <v>104</v>
          </cell>
          <cell r="D79" t="str">
            <v>Are taxes from mining required by law to be placed in the national treasury?</v>
          </cell>
          <cell r="E79" t="str">
            <v xml:space="preserve">To what extent are taxes from mining required by law to be placed in the national treasury? </v>
          </cell>
          <cell r="F79" t="str">
            <v>bool</v>
          </cell>
          <cell r="G79" t="str">
            <v>desk_research</v>
          </cell>
          <cell r="H79">
            <v>4</v>
          </cell>
          <cell r="I79" t="str">
            <v>Yes</v>
          </cell>
        </row>
        <row r="80">
          <cell r="C80" t="e">
            <v>#N/A</v>
          </cell>
          <cell r="D80" t="str">
            <v>Does the taxation authority issue guidance notes or interpretations?</v>
          </cell>
          <cell r="E80" t="str">
            <v>deleted</v>
          </cell>
          <cell r="F80" t="str">
            <v>bool</v>
          </cell>
          <cell r="G80" t="str">
            <v>desk_research</v>
          </cell>
          <cell r="H80">
            <v>4</v>
          </cell>
          <cell r="I80" t="str">
            <v>Yes</v>
          </cell>
        </row>
        <row r="81">
          <cell r="C81">
            <v>105</v>
          </cell>
          <cell r="D81" t="str">
            <v>Does the legislation prescribe rates, formulas and bases for the main elements of the fiscal regime?</v>
          </cell>
          <cell r="E81" t="str">
            <v xml:space="preserve">Does the legislation prescribe rates, formulas and bases for the main elements of the fiscal regime? </v>
          </cell>
          <cell r="F81" t="str">
            <v>bool</v>
          </cell>
          <cell r="G81" t="str">
            <v>desk_research</v>
          </cell>
          <cell r="H81">
            <v>4</v>
          </cell>
          <cell r="I81" t="str">
            <v>Yes</v>
          </cell>
        </row>
        <row r="82">
          <cell r="C82">
            <v>106</v>
          </cell>
          <cell r="D82" t="str">
            <v>Are there well defined provisions for renegotiation or review of fiscal terms?</v>
          </cell>
          <cell r="E82" t="str">
            <v>To what extent are there well-defined provisions for the renegotiation or review of fiscal terms?</v>
          </cell>
          <cell r="F82" t="str">
            <v>bool</v>
          </cell>
          <cell r="G82" t="str">
            <v>desk_research</v>
          </cell>
          <cell r="H82">
            <v>1</v>
          </cell>
          <cell r="I82" t="str">
            <v>No</v>
          </cell>
        </row>
        <row r="83">
          <cell r="C83">
            <v>107</v>
          </cell>
          <cell r="D83" t="str">
            <v>Does the mining or investment legislation provide rules on the types of tax incentives that can be granted to large investors?</v>
          </cell>
          <cell r="E83" t="str">
            <v xml:space="preserve">To what extent does the mining or investment legislation provide clear rules on the types of tax incentives that can be granted to large investors? </v>
          </cell>
          <cell r="F83" t="str">
            <v>bool</v>
          </cell>
          <cell r="G83" t="str">
            <v>desk_research</v>
          </cell>
          <cell r="H83">
            <v>4</v>
          </cell>
          <cell r="I83" t="str">
            <v>Yes</v>
          </cell>
        </row>
        <row r="84">
          <cell r="C84">
            <v>108</v>
          </cell>
          <cell r="D84" t="str">
            <v>Does the fiscal regime ensure the government has an adequate minimum revenue stream in all production periods?</v>
          </cell>
          <cell r="E84" t="str">
            <v>To what extent does the fiscal regime ensure that the government has an adequate minimum revenue stream in all production periods?</v>
          </cell>
          <cell r="F84" t="str">
            <v>bool</v>
          </cell>
          <cell r="G84" t="str">
            <v>desk_research</v>
          </cell>
          <cell r="H84">
            <v>2.5</v>
          </cell>
          <cell r="I84" t="str">
            <v>Partial</v>
          </cell>
        </row>
        <row r="85">
          <cell r="C85">
            <v>109</v>
          </cell>
          <cell r="D85" t="str">
            <v>Does the mining fiscal regime have progressive components?</v>
          </cell>
          <cell r="E85" t="str">
            <v xml:space="preserve">To what extent does the mining fiscal regime include progressive fiscal instruments? </v>
          </cell>
          <cell r="F85" t="str">
            <v>bool</v>
          </cell>
          <cell r="G85" t="str">
            <v>desk_research</v>
          </cell>
          <cell r="H85">
            <v>4</v>
          </cell>
          <cell r="I85" t="str">
            <v>Yes</v>
          </cell>
        </row>
        <row r="86">
          <cell r="C86">
            <v>121</v>
          </cell>
          <cell r="D86" t="str">
            <v>Does the country disclose through EITI or another disclosure process details of mining revenues?</v>
          </cell>
          <cell r="E86" t="str">
            <v>Does the country disclose through EITI or another disclosure process, details of mining revenues?</v>
          </cell>
          <cell r="F86" t="str">
            <v>bool</v>
          </cell>
          <cell r="G86" t="str">
            <v>desk_research</v>
          </cell>
          <cell r="H86">
            <v>4</v>
          </cell>
          <cell r="I86" t="str">
            <v>Yes</v>
          </cell>
        </row>
        <row r="87">
          <cell r="C87">
            <v>122</v>
          </cell>
          <cell r="D87" t="str">
            <v>Are government officials with a role in the oversight of the mining sector required to disclose information about their financial interest in any extractive activity or project?</v>
          </cell>
          <cell r="E87" t="str">
            <v xml:space="preserve">Are government officials with a role in the oversight of the mining sector required to disclose information about their financial interests in any extractive activity or project? </v>
          </cell>
          <cell r="F87" t="str">
            <v>bool</v>
          </cell>
          <cell r="G87" t="str">
            <v>desk_research</v>
          </cell>
          <cell r="H87">
            <v>4</v>
          </cell>
          <cell r="I87" t="str">
            <v>Yes</v>
          </cell>
        </row>
        <row r="88">
          <cell r="C88">
            <v>110</v>
          </cell>
          <cell r="D88" t="str">
            <v>Are there clear rules in the tax code or regulations for the following payment processes:</v>
          </cell>
          <cell r="E88" t="str">
            <v>To what extent are there clear rules in the tax code or regulations for the following payment processes:</v>
          </cell>
          <cell r="F88" t="str">
            <v>bool</v>
          </cell>
          <cell r="G88" t="str">
            <v>desk_research</v>
          </cell>
          <cell r="H88">
            <v>4</v>
          </cell>
          <cell r="I88" t="str">
            <v>Yes</v>
          </cell>
        </row>
        <row r="89">
          <cell r="C89">
            <v>129</v>
          </cell>
          <cell r="D89" t="str">
            <v>Are interpretations of the tax code readily available?</v>
          </cell>
          <cell r="E89" t="str">
            <v>To what extent does the taxation authority issue guidance notes or interpretations?</v>
          </cell>
          <cell r="F89" t="str">
            <v>bool</v>
          </cell>
          <cell r="G89" t="str">
            <v>desk_research</v>
          </cell>
          <cell r="H89">
            <v>1</v>
          </cell>
          <cell r="I89" t="str">
            <v>No</v>
          </cell>
        </row>
        <row r="90">
          <cell r="C90">
            <v>112</v>
          </cell>
          <cell r="D90" t="str">
            <v>According to regulation, are regular tax, cost or physical audits required to be conducted?</v>
          </cell>
          <cell r="E90" t="str">
            <v xml:space="preserve">According to regulations, to what extent are regular tax, cost or physical audits required to be conducted of small-scale operators and large mining companies? </v>
          </cell>
          <cell r="F90" t="str">
            <v>bool</v>
          </cell>
          <cell r="G90" t="str">
            <v>desk_research</v>
          </cell>
          <cell r="H90">
            <v>4</v>
          </cell>
          <cell r="I90" t="str">
            <v>Yes</v>
          </cell>
        </row>
        <row r="91">
          <cell r="C91">
            <v>113</v>
          </cell>
          <cell r="D91" t="str">
            <v>Is there a legal provision providing for an armâ€™s-length principle against transfer pricing practices?</v>
          </cell>
          <cell r="E91" t="str">
            <v xml:space="preserve">Is there a legal provision providing for an arm’s-length principle for regulation of transfer-pricing practices? </v>
          </cell>
          <cell r="F91" t="str">
            <v>bool</v>
          </cell>
          <cell r="G91" t="str">
            <v>desk_research</v>
          </cell>
          <cell r="H91">
            <v>4</v>
          </cell>
          <cell r="I91" t="str">
            <v>Yes</v>
          </cell>
        </row>
        <row r="92">
          <cell r="C92">
            <v>114</v>
          </cell>
          <cell r="D92" t="str">
            <v>Are there clear documentation requirements to demonstrate compliance with rules against transfer pricing?</v>
          </cell>
          <cell r="E92" t="str">
            <v>To what extent are there clear documentation requirements to demonstrate compliance with transfer pricing rules?</v>
          </cell>
          <cell r="F92" t="str">
            <v>bool</v>
          </cell>
          <cell r="G92" t="str">
            <v>desk_research</v>
          </cell>
          <cell r="H92">
            <v>4</v>
          </cell>
          <cell r="I92" t="str">
            <v>Yes</v>
          </cell>
        </row>
        <row r="93">
          <cell r="C93">
            <v>115</v>
          </cell>
          <cell r="D93" t="str">
            <v>Are there clear procedures for using advanced pricing agreements to limit transfer pricing?</v>
          </cell>
          <cell r="E93" t="str">
            <v xml:space="preserve">To what extent are there clear procedures for using advanced pricing agreements to limit transfer pricing? </v>
          </cell>
          <cell r="F93" t="str">
            <v>bool</v>
          </cell>
          <cell r="G93" t="str">
            <v>desk_research</v>
          </cell>
          <cell r="H93">
            <v>4</v>
          </cell>
          <cell r="I93" t="str">
            <v>Yes</v>
          </cell>
        </row>
        <row r="94">
          <cell r="C94">
            <v>116</v>
          </cell>
          <cell r="D94" t="str">
            <v>Is there an annual disclosure requirement for related party transactions?</v>
          </cell>
          <cell r="E94" t="str">
            <v>Is there an annual disclosure requirement for related party transactions?</v>
          </cell>
          <cell r="F94" t="str">
            <v>bool</v>
          </cell>
          <cell r="G94" t="str">
            <v>desk_research</v>
          </cell>
          <cell r="H94">
            <v>4</v>
          </cell>
          <cell r="I94" t="str">
            <v>Yes</v>
          </cell>
        </row>
        <row r="95">
          <cell r="C95">
            <v>117</v>
          </cell>
          <cell r="D95" t="str">
            <v>Is there a legal provision in place against thin capitalization?</v>
          </cell>
          <cell r="E95" t="str">
            <v xml:space="preserve">To what extent do the legal provisions limit the risk from thin capitalization? </v>
          </cell>
          <cell r="F95" t="str">
            <v>bool</v>
          </cell>
          <cell r="G95" t="str">
            <v>desk_research</v>
          </cell>
          <cell r="H95">
            <v>4</v>
          </cell>
          <cell r="I95" t="str">
            <v>Yes</v>
          </cell>
        </row>
        <row r="96">
          <cell r="C96">
            <v>137</v>
          </cell>
          <cell r="D96" t="str">
            <v>Does the tax administration have a large taxpayer unit/office or one specialised for natural resources/mining?</v>
          </cell>
          <cell r="E96" t="str">
            <v xml:space="preserve">Does the tax administration have a large taxpayer unit/office or one specialized in natural resources/mining? </v>
          </cell>
          <cell r="F96" t="str">
            <v>bool</v>
          </cell>
          <cell r="G96" t="str">
            <v>desk_research</v>
          </cell>
          <cell r="H96">
            <v>2.5</v>
          </cell>
          <cell r="I96" t="str">
            <v>Partial</v>
          </cell>
        </row>
        <row r="97">
          <cell r="C97">
            <v>111</v>
          </cell>
          <cell r="D97" t="str">
            <v>Does the government have a simplified tax collection system for ASM?</v>
          </cell>
          <cell r="E97" t="str">
            <v xml:space="preserve">Does the government have a simplified tax collection system for ASM? </v>
          </cell>
          <cell r="F97" t="str">
            <v>bool</v>
          </cell>
          <cell r="G97" t="str">
            <v>desk_research</v>
          </cell>
          <cell r="H97">
            <v>4</v>
          </cell>
          <cell r="I97" t="str">
            <v>Yes</v>
          </cell>
        </row>
        <row r="98">
          <cell r="C98">
            <v>124</v>
          </cell>
          <cell r="D98" t="str">
            <v>If there are State Owned Enterprises (SOEs) in the mining sector, do such SOEs have a legal obligation to publish financial reports?</v>
          </cell>
          <cell r="E98" t="str">
            <v>If there are State Owned Enterprises (SOEs) in the mining sector, do such SOEs have a legal obligation to publish financial reports?</v>
          </cell>
          <cell r="F98" t="str">
            <v>bool</v>
          </cell>
          <cell r="G98" t="str">
            <v>desk_research</v>
          </cell>
          <cell r="H98" t="str">
            <v>..</v>
          </cell>
          <cell r="I98" t="str">
            <v>N/A</v>
          </cell>
        </row>
        <row r="99">
          <cell r="C99">
            <v>126</v>
          </cell>
          <cell r="D99" t="str">
            <v>Are mining SOEs subject by law to annual audits by an independent external auditor?</v>
          </cell>
          <cell r="E99" t="str">
            <v xml:space="preserve">Are mining SOEs subject by law to annual audits by an independent external auditor? </v>
          </cell>
          <cell r="F99" t="str">
            <v>bool</v>
          </cell>
          <cell r="G99" t="str">
            <v>desk_research</v>
          </cell>
          <cell r="H99" t="str">
            <v>..</v>
          </cell>
          <cell r="I99" t="str">
            <v>N/A</v>
          </cell>
        </row>
        <row r="100">
          <cell r="C100">
            <v>128</v>
          </cell>
          <cell r="D100" t="str">
            <v>Do SOEs have to follow internationally recognized accounting standards?</v>
          </cell>
          <cell r="E100" t="str">
            <v>Do mining SOEs have to follow internationally recognized accounting standards?</v>
          </cell>
          <cell r="F100" t="str">
            <v>bool</v>
          </cell>
          <cell r="G100" t="str">
            <v>desk_research</v>
          </cell>
          <cell r="H100" t="str">
            <v>..</v>
          </cell>
          <cell r="I100" t="str">
            <v>N/A</v>
          </cell>
        </row>
        <row r="101">
          <cell r="C101">
            <v>118</v>
          </cell>
          <cell r="D101" t="str">
            <v>Does regulation require mining sector SOEs to have a board with independent expert members?</v>
          </cell>
          <cell r="E101" t="str">
            <v xml:space="preserve">To what extent does law or regulation require mining sector SOEs to adhere to good corporate governance when examining the Board’s composition? </v>
          </cell>
          <cell r="F101" t="str">
            <v>bool</v>
          </cell>
          <cell r="G101" t="str">
            <v>desk_research</v>
          </cell>
          <cell r="H101" t="str">
            <v>..</v>
          </cell>
          <cell r="I101" t="str">
            <v>N/A</v>
          </cell>
        </row>
        <row r="102">
          <cell r="C102">
            <v>146</v>
          </cell>
          <cell r="D102" t="str">
            <v>Is there an internal audit department within the mining SOE?</v>
          </cell>
          <cell r="E102" t="str">
            <v>Is there an internal audit department within mining SOEs?</v>
          </cell>
          <cell r="F102" t="str">
            <v>bool</v>
          </cell>
          <cell r="G102" t="str">
            <v>desk_research</v>
          </cell>
          <cell r="H102" t="str">
            <v>..</v>
          </cell>
          <cell r="I102" t="str">
            <v>N/A</v>
          </cell>
        </row>
        <row r="103">
          <cell r="C103">
            <v>119</v>
          </cell>
          <cell r="D103" t="str">
            <v>Are the roles and responsibilities of mining SOEs to provide subsidies or social expenditures (quasi-fiscal activities) clearly set out?</v>
          </cell>
          <cell r="E103" t="str">
            <v xml:space="preserve">Where the mining SOE engages in quasi-fiscal activities, to what extent are the roles and responsibilities of the SOE to provide subsidies or social expenditures (quasi-fiscal activities) clearly set out? </v>
          </cell>
          <cell r="F103" t="str">
            <v>bool</v>
          </cell>
          <cell r="G103" t="str">
            <v>desk_research</v>
          </cell>
          <cell r="H103" t="str">
            <v>..</v>
          </cell>
          <cell r="I103" t="str">
            <v>N/A</v>
          </cell>
        </row>
        <row r="104">
          <cell r="C104">
            <v>263</v>
          </cell>
          <cell r="D104" t="str">
            <v>How many times were the main features of the fiscal regime changed in the last 5 years?</v>
          </cell>
          <cell r="E104" t="str">
            <v>How frequently and to what extent were the main features of the fiscal regime changed in the past five years?</v>
          </cell>
          <cell r="F104" t="str">
            <v>int</v>
          </cell>
          <cell r="G104" t="str">
            <v>desk_research</v>
          </cell>
          <cell r="H104" t="str">
            <v>..</v>
          </cell>
          <cell r="I104">
            <v>4</v>
          </cell>
        </row>
        <row r="105">
          <cell r="C105">
            <v>159</v>
          </cell>
          <cell r="D105" t="str">
            <v>Are the assets and liabilities of the SOE included in the public sector balance as reported by the Ministry of Finance?</v>
          </cell>
          <cell r="E105" t="str">
            <v>Are the assets and liabilities of mining sector SOEs included in the public sector balance as reported by the Ministry of Finance?</v>
          </cell>
          <cell r="F105" t="str">
            <v>bool</v>
          </cell>
          <cell r="G105" t="str">
            <v>desk_research</v>
          </cell>
          <cell r="H105" t="str">
            <v>..</v>
          </cell>
          <cell r="I105" t="str">
            <v>N/A</v>
          </cell>
        </row>
        <row r="106">
          <cell r="C106">
            <v>160</v>
          </cell>
          <cell r="D106" t="str">
            <v>Are the assets and liabilities of the natural resource fund included in the public sector balance as reported by the Ministry of Finance?</v>
          </cell>
          <cell r="E106" t="str">
            <v xml:space="preserve">Are the assets and liabilities of the natural resource fund included in the public sector balance as reported by the Ministry of Finance? </v>
          </cell>
          <cell r="F106" t="str">
            <v>bool</v>
          </cell>
          <cell r="G106" t="str">
            <v>desk_research</v>
          </cell>
          <cell r="H106" t="str">
            <v>..</v>
          </cell>
          <cell r="I106" t="str">
            <v>N/A</v>
          </cell>
        </row>
        <row r="107">
          <cell r="C107">
            <v>150</v>
          </cell>
          <cell r="D107" t="str">
            <v>Are arrangements for resource revenue sharing between central and sub-national governments defined by legislation?</v>
          </cell>
          <cell r="E107" t="str">
            <v xml:space="preserve">Are arrangements for resource revenue sharing between central and sub-national governments defined by legislation? </v>
          </cell>
          <cell r="F107" t="str">
            <v>bool</v>
          </cell>
          <cell r="G107" t="str">
            <v>desk_research</v>
          </cell>
          <cell r="H107">
            <v>4</v>
          </cell>
          <cell r="I107" t="str">
            <v>Yes</v>
          </cell>
        </row>
        <row r="108">
          <cell r="C108">
            <v>152</v>
          </cell>
          <cell r="D108" t="str">
            <v>Is there a clear regulation on when and how yearly allocations to subnational governments should be disbursed?</v>
          </cell>
          <cell r="E108" t="str">
            <v>In the regulation, to what extent is it clear when and how yearly budget allocations to sub-national governments should be disbursed?</v>
          </cell>
          <cell r="F108" t="str">
            <v>bool</v>
          </cell>
          <cell r="G108" t="str">
            <v>desk_research</v>
          </cell>
          <cell r="H108">
            <v>4</v>
          </cell>
          <cell r="I108" t="str">
            <v>Yes</v>
          </cell>
        </row>
        <row r="109">
          <cell r="C109">
            <v>154</v>
          </cell>
          <cell r="D109" t="str">
            <v>Are there macro-fiscal rules in place to stabilize the budget?</v>
          </cell>
          <cell r="E109" t="str">
            <v xml:space="preserve">Are there macrofiscal rules in place to stabilize the budget? </v>
          </cell>
          <cell r="F109" t="str">
            <v>bool</v>
          </cell>
          <cell r="G109" t="str">
            <v>desk_research</v>
          </cell>
          <cell r="H109">
            <v>4</v>
          </cell>
          <cell r="I109" t="str">
            <v>Yes</v>
          </cell>
        </row>
        <row r="110">
          <cell r="C110">
            <v>267</v>
          </cell>
          <cell r="D110" t="str">
            <v>Is there a current multi-year development plan?</v>
          </cell>
          <cell r="E110" t="str">
            <v xml:space="preserve">To what extent is there a current multi-year national development plan? </v>
          </cell>
          <cell r="F110" t="str">
            <v>bool</v>
          </cell>
          <cell r="G110" t="str">
            <v>desk_research</v>
          </cell>
          <cell r="H110">
            <v>4</v>
          </cell>
          <cell r="I110" t="str">
            <v>Yes</v>
          </cell>
        </row>
        <row r="111">
          <cell r="C111">
            <v>268</v>
          </cell>
          <cell r="D111" t="str">
            <v>Does it have a section on mining sector as a driver for development?</v>
          </cell>
          <cell r="E111" t="str">
            <v>Does the current multi-year national development plan have a section on the mining sector as a driver for development?</v>
          </cell>
          <cell r="F111" t="str">
            <v>bool</v>
          </cell>
          <cell r="G111" t="str">
            <v>desk_research</v>
          </cell>
          <cell r="H111">
            <v>1</v>
          </cell>
          <cell r="I111" t="str">
            <v>No</v>
          </cell>
        </row>
        <row r="112">
          <cell r="C112">
            <v>271</v>
          </cell>
          <cell r="D112" t="str">
            <v>Does the country undertake spatial development planning leveraging mining and investment locations?</v>
          </cell>
          <cell r="E112" t="str">
            <v>Does the country undertake spatial development plans that leverage mining and investment locations?</v>
          </cell>
          <cell r="F112" t="str">
            <v>bool</v>
          </cell>
          <cell r="G112" t="str">
            <v>desk_research</v>
          </cell>
          <cell r="H112">
            <v>2.5</v>
          </cell>
          <cell r="I112" t="str">
            <v>Partial</v>
          </cell>
        </row>
        <row r="113">
          <cell r="C113">
            <v>273</v>
          </cell>
          <cell r="D113" t="str">
            <v>Is the national development plan publicly available?</v>
          </cell>
          <cell r="E113" t="str">
            <v xml:space="preserve">Is the national development plan publicly available? </v>
          </cell>
          <cell r="F113" t="str">
            <v>bool</v>
          </cell>
          <cell r="G113" t="str">
            <v>desk_research</v>
          </cell>
          <cell r="H113">
            <v>4</v>
          </cell>
          <cell r="I113" t="str">
            <v>Yes</v>
          </cell>
        </row>
        <row r="114">
          <cell r="C114">
            <v>275</v>
          </cell>
          <cell r="D114" t="str">
            <v>Is the mining development policy publicly available?</v>
          </cell>
          <cell r="E114" t="str">
            <v xml:space="preserve">Is the mining development policy publicly available? </v>
          </cell>
          <cell r="F114" t="str">
            <v>bool</v>
          </cell>
          <cell r="G114" t="str">
            <v>desk_research</v>
          </cell>
          <cell r="H114">
            <v>4</v>
          </cell>
          <cell r="I114" t="str">
            <v>Yes</v>
          </cell>
        </row>
        <row r="115">
          <cell r="C115">
            <v>180</v>
          </cell>
          <cell r="D115" t="str">
            <v>Is there a national policy on Corporate Social Responsibility (CSR) that applies to mining?</v>
          </cell>
          <cell r="E115" t="str">
            <v>Is there a national policy on corporate social responsibility (CSR) that applies to mining?</v>
          </cell>
          <cell r="F115" t="str">
            <v>bool</v>
          </cell>
          <cell r="G115" t="str">
            <v>desk_research</v>
          </cell>
          <cell r="H115">
            <v>2.5</v>
          </cell>
          <cell r="I115" t="str">
            <v>Partial</v>
          </cell>
        </row>
        <row r="116">
          <cell r="C116">
            <v>156</v>
          </cell>
          <cell r="D116" t="str">
            <v>Is there well-publicized strategic guidance for public investment decisions?</v>
          </cell>
          <cell r="E116" t="str">
            <v>To what extent is there well-publicized, detailed and up-to-date strategic guidance for public investment decisions?</v>
          </cell>
          <cell r="F116" t="str">
            <v>bool</v>
          </cell>
          <cell r="G116" t="str">
            <v>desk_research</v>
          </cell>
          <cell r="H116">
            <v>2.5</v>
          </cell>
          <cell r="I116" t="str">
            <v>Partial</v>
          </cell>
        </row>
        <row r="117">
          <cell r="C117">
            <v>151</v>
          </cell>
          <cell r="D117" t="str">
            <v>Are ministries required to undertake procurement plans for infrastructure projects according to the laws and regulation?</v>
          </cell>
          <cell r="E117" t="str">
            <v>Are ministries required to undertake procurement plans for infrastructure projects according to the laws and regulation?</v>
          </cell>
          <cell r="F117" t="str">
            <v>bool</v>
          </cell>
          <cell r="G117" t="str">
            <v>desk_research</v>
          </cell>
          <cell r="H117">
            <v>4</v>
          </cell>
          <cell r="I117" t="str">
            <v>Yes</v>
          </cell>
        </row>
        <row r="118">
          <cell r="C118">
            <v>157</v>
          </cell>
          <cell r="D118" t="str">
            <v>Are projects required to be evaluated after completion by an independent auditor according to the laws and regulation?</v>
          </cell>
          <cell r="E118" t="str">
            <v>Are public investment projects required to be evaluated after completion by an independent auditor according to the laws and regulation?</v>
          </cell>
          <cell r="F118" t="str">
            <v>bool</v>
          </cell>
          <cell r="G118" t="str">
            <v>desk_research</v>
          </cell>
          <cell r="H118">
            <v>2.5</v>
          </cell>
          <cell r="I118" t="str">
            <v>Partial</v>
          </cell>
        </row>
        <row r="119">
          <cell r="C119">
            <v>277</v>
          </cell>
          <cell r="D119" t="str">
            <v>Are local content requirements accessible to the public?</v>
          </cell>
          <cell r="E119" t="str">
            <v>Are local content requirements for goods and services within the mining value chain accessible to the public?</v>
          </cell>
          <cell r="F119" t="str">
            <v>bool</v>
          </cell>
          <cell r="G119" t="str">
            <v>desk_research</v>
          </cell>
          <cell r="H119">
            <v>4</v>
          </cell>
          <cell r="I119" t="str">
            <v>Yes</v>
          </cell>
        </row>
        <row r="120">
          <cell r="C120">
            <v>279</v>
          </cell>
          <cell r="D120" t="str">
            <v>Do local content regulations target specific value pools in the mining sector?</v>
          </cell>
          <cell r="E120" t="str">
            <v>To what extent do local content regulations for goods and services within the mining value chain target specific value pools?</v>
          </cell>
          <cell r="F120" t="str">
            <v>bool</v>
          </cell>
          <cell r="G120" t="str">
            <v>desk_research</v>
          </cell>
          <cell r="H120">
            <v>1</v>
          </cell>
          <cell r="I120" t="str">
            <v>No</v>
          </cell>
        </row>
        <row r="121">
          <cell r="C121">
            <v>281</v>
          </cell>
          <cell r="D121" t="str">
            <v>In the regulation, do local content regulations have clear timeframes?</v>
          </cell>
          <cell r="E121" t="str">
            <v>Do local content regulations within the mining value chain have clear timeframes?</v>
          </cell>
          <cell r="F121" t="str">
            <v>bool</v>
          </cell>
          <cell r="G121" t="str">
            <v>desk_research</v>
          </cell>
          <cell r="H121">
            <v>1</v>
          </cell>
          <cell r="I121" t="str">
            <v>No</v>
          </cell>
        </row>
        <row r="122">
          <cell r="C122">
            <v>283</v>
          </cell>
          <cell r="D122" t="str">
            <v>In the regulation, is there an enforcement mechanism for the local content regulations?</v>
          </cell>
          <cell r="E122" t="str">
            <v>Is there within government an enforcement mechanism for local content regulations?</v>
          </cell>
          <cell r="F122" t="str">
            <v>bool</v>
          </cell>
          <cell r="G122" t="str">
            <v>desk_research</v>
          </cell>
          <cell r="H122" t="str">
            <v>..</v>
          </cell>
        </row>
        <row r="123">
          <cell r="C123" t="e">
            <v>#N/A</v>
          </cell>
          <cell r="D123" t="str">
            <v>Are there clear rules in government providing support for value-addition sectors and firms?</v>
          </cell>
          <cell r="E123" t="str">
            <v>deleted</v>
          </cell>
          <cell r="F123" t="str">
            <v>bool</v>
          </cell>
          <cell r="G123" t="str">
            <v>desk_research</v>
          </cell>
          <cell r="H123" t="str">
            <v>..</v>
          </cell>
        </row>
        <row r="124">
          <cell r="C124" t="e">
            <v>#N/A</v>
          </cell>
          <cell r="D124" t="str">
            <v>Is there transparency of government support to value-addition sectors and firms?</v>
          </cell>
          <cell r="E124" t="str">
            <v>deleted</v>
          </cell>
          <cell r="F124" t="str">
            <v>bool</v>
          </cell>
          <cell r="G124" t="str">
            <v>desk_research</v>
          </cell>
          <cell r="H124" t="str">
            <v>..</v>
          </cell>
        </row>
        <row r="125">
          <cell r="C125" t="e">
            <v>#N/A</v>
          </cell>
          <cell r="D125" t="str">
            <v>Are there clear sunset provisions in government support to value-addition sectors and firms?</v>
          </cell>
          <cell r="E125" t="str">
            <v>deleted</v>
          </cell>
          <cell r="F125" t="str">
            <v>bool</v>
          </cell>
          <cell r="G125" t="str">
            <v>desk_research</v>
          </cell>
          <cell r="H125" t="str">
            <v>..</v>
          </cell>
        </row>
        <row r="126">
          <cell r="C126" t="e">
            <v>#N/A</v>
          </cell>
          <cell r="D126" t="str">
            <v>Are there no or low export tariffs on domestic value-added activities such as processing and smelting?</v>
          </cell>
          <cell r="E126" t="str">
            <v>deleted</v>
          </cell>
          <cell r="F126" t="str">
            <v>bool</v>
          </cell>
          <cell r="G126" t="str">
            <v>desk_research</v>
          </cell>
          <cell r="H126" t="str">
            <v>..</v>
          </cell>
        </row>
        <row r="127">
          <cell r="C127" t="e">
            <v>#N/A</v>
          </cell>
          <cell r="D127" t="str">
            <v>Are there initiatives to enhance domestic business capacities and ensure they meet the quality and safety standards demanded by international companies?</v>
          </cell>
          <cell r="E127" t="str">
            <v>deleted</v>
          </cell>
          <cell r="F127" t="str">
            <v>bool</v>
          </cell>
          <cell r="G127" t="str">
            <v>desk_research</v>
          </cell>
          <cell r="H127" t="str">
            <v>..</v>
          </cell>
        </row>
        <row r="128">
          <cell r="C128">
            <v>287</v>
          </cell>
          <cell r="D128" t="str">
            <v>Are there no or low tariff on import of capital equipment?</v>
          </cell>
          <cell r="E128" t="str">
            <v xml:space="preserve">Are there no or low tariff on import of capital equipment? </v>
          </cell>
          <cell r="F128" t="str">
            <v>bool</v>
          </cell>
          <cell r="G128" t="str">
            <v>desk_research</v>
          </cell>
          <cell r="H128">
            <v>4</v>
          </cell>
          <cell r="I128" t="str">
            <v>Yes</v>
          </cell>
        </row>
        <row r="129">
          <cell r="C129">
            <v>288</v>
          </cell>
          <cell r="D129" t="str">
            <v>Are there no or low tariff (or non-tariff barriers) on raw material exports?</v>
          </cell>
          <cell r="E129" t="str">
            <v xml:space="preserve">Are there no or low tariff (or non-tariff barriers) on raw material exports? </v>
          </cell>
          <cell r="F129" t="str">
            <v>bool</v>
          </cell>
          <cell r="G129" t="str">
            <v>desk_research</v>
          </cell>
          <cell r="H129">
            <v>4</v>
          </cell>
          <cell r="I129" t="str">
            <v>Yes</v>
          </cell>
        </row>
        <row r="130">
          <cell r="C130">
            <v>289</v>
          </cell>
          <cell r="D130" t="str">
            <v>Is there an Investment Promotion Agency?</v>
          </cell>
          <cell r="E130" t="str">
            <v xml:space="preserve">Is there an Investment Promotion Agency? </v>
          </cell>
          <cell r="F130" t="str">
            <v>bool</v>
          </cell>
          <cell r="G130" t="str">
            <v>desk_research</v>
          </cell>
          <cell r="H130">
            <v>4</v>
          </cell>
          <cell r="I130" t="str">
            <v>Yes</v>
          </cell>
        </row>
        <row r="131">
          <cell r="C131">
            <v>292</v>
          </cell>
          <cell r="D131" t="str">
            <v>Do regulations allow for sharing of transport infrastructure associated with resource extraction and transportation?</v>
          </cell>
          <cell r="E131" t="str">
            <v>To what extent do regulations allow for sharing of transport infrastructure associated with resource extraction?</v>
          </cell>
          <cell r="F131" t="str">
            <v>bool</v>
          </cell>
          <cell r="G131" t="str">
            <v>desk_research</v>
          </cell>
          <cell r="H131">
            <v>4</v>
          </cell>
          <cell r="I131" t="str">
            <v>Yes</v>
          </cell>
        </row>
        <row r="132">
          <cell r="C132">
            <v>294</v>
          </cell>
          <cell r="D132" t="str">
            <v>Do regulations allow for sharing of energy infrastructure?</v>
          </cell>
          <cell r="E132" t="str">
            <v>To what extent do regulations allow for sharing of energy infrastructure?</v>
          </cell>
          <cell r="F132" t="str">
            <v>bool</v>
          </cell>
          <cell r="G132" t="str">
            <v>desk_research</v>
          </cell>
          <cell r="H132">
            <v>4</v>
          </cell>
          <cell r="I132" t="str">
            <v>Yes</v>
          </cell>
        </row>
        <row r="133">
          <cell r="C133">
            <v>296</v>
          </cell>
          <cell r="D133" t="str">
            <v>Is there a law that encourages private financing of infrastructure?</v>
          </cell>
          <cell r="E133" t="str">
            <v>Is there a law that encourages the private financing of infrastructure?</v>
          </cell>
          <cell r="F133" t="str">
            <v>bool</v>
          </cell>
          <cell r="G133" t="str">
            <v>desk_research</v>
          </cell>
          <cell r="H133">
            <v>4</v>
          </cell>
          <cell r="I133" t="str">
            <v>Yes</v>
          </cell>
        </row>
        <row r="134">
          <cell r="C134">
            <v>297</v>
          </cell>
          <cell r="D134" t="str">
            <v>Is there a governmental unit responsible for negotiating private finance of infrastructure?</v>
          </cell>
          <cell r="E134" t="str">
            <v>Is a governmental unit responsible for negotiating the private finance of infrastructure?</v>
          </cell>
          <cell r="F134" t="str">
            <v>bool</v>
          </cell>
          <cell r="G134" t="str">
            <v>desk_research</v>
          </cell>
          <cell r="H134">
            <v>4</v>
          </cell>
          <cell r="I134" t="str">
            <v>Yes</v>
          </cell>
        </row>
        <row r="135">
          <cell r="C135" t="e">
            <v>#N/A</v>
          </cell>
          <cell r="D135" t="str">
            <v>Who has the title to minerals in the ground?</v>
          </cell>
          <cell r="E135" t="str">
            <v>deleted</v>
          </cell>
          <cell r="F135" t="str">
            <v>text</v>
          </cell>
          <cell r="G135" t="str">
            <v>desk_research</v>
          </cell>
          <cell r="H135" t="str">
            <v>..</v>
          </cell>
        </row>
        <row r="136">
          <cell r="C136" t="e">
            <v>#N/A</v>
          </cell>
          <cell r="D136" t="str">
            <v>What exploration, mining or mineral processing rights can mining companies acquire?</v>
          </cell>
          <cell r="E136" t="str">
            <v>deleted</v>
          </cell>
          <cell r="F136" t="str">
            <v>text</v>
          </cell>
          <cell r="G136" t="str">
            <v>desk_research</v>
          </cell>
          <cell r="H136" t="str">
            <v>..</v>
          </cell>
        </row>
        <row r="137">
          <cell r="C137" t="e">
            <v>#N/A</v>
          </cell>
          <cell r="D137" t="str">
            <v>Is the legal system based on civil law or common law?</v>
          </cell>
          <cell r="E137" t="str">
            <v>deleted</v>
          </cell>
          <cell r="F137" t="str">
            <v>text</v>
          </cell>
          <cell r="G137" t="str">
            <v>desk_research</v>
          </cell>
          <cell r="H137" t="str">
            <v>..</v>
          </cell>
        </row>
        <row r="138">
          <cell r="C138" t="e">
            <v>#N/A</v>
          </cell>
          <cell r="D138" t="str">
            <v>What are the principal laws that regulate the mining industry?</v>
          </cell>
          <cell r="E138" t="str">
            <v>deleted</v>
          </cell>
          <cell r="F138" t="str">
            <v>text</v>
          </cell>
          <cell r="G138" t="str">
            <v>desk_research</v>
          </cell>
          <cell r="H138" t="str">
            <v>..</v>
          </cell>
        </row>
        <row r="139">
          <cell r="C139" t="e">
            <v>#N/A</v>
          </cell>
          <cell r="D139" t="str">
            <v>When did these come into law?</v>
          </cell>
          <cell r="E139" t="str">
            <v>deleted</v>
          </cell>
          <cell r="F139" t="str">
            <v>text</v>
          </cell>
          <cell r="G139" t="str">
            <v>desk_research</v>
          </cell>
          <cell r="H139" t="str">
            <v>..</v>
          </cell>
        </row>
        <row r="140">
          <cell r="C140" t="e">
            <v>#N/A</v>
          </cell>
          <cell r="D140" t="str">
            <v>How often have they been amended in the last 10 years?</v>
          </cell>
          <cell r="E140" t="str">
            <v>deleted</v>
          </cell>
          <cell r="F140" t="str">
            <v>text</v>
          </cell>
          <cell r="G140" t="str">
            <v>desk_research</v>
          </cell>
          <cell r="H140" t="str">
            <v>..</v>
          </cell>
          <cell r="I140" t="str">
            <v xml:space="preserve">&gt; 20 </v>
          </cell>
        </row>
        <row r="141">
          <cell r="C141" t="e">
            <v>#N/A</v>
          </cell>
          <cell r="D141" t="str">
            <v>What are the principal regulatory bodies that administer those laws?</v>
          </cell>
          <cell r="E141" t="str">
            <v>deleted</v>
          </cell>
          <cell r="F141" t="str">
            <v>text</v>
          </cell>
          <cell r="G141" t="str">
            <v>desk_research</v>
          </cell>
          <cell r="H141" t="str">
            <v>..</v>
          </cell>
        </row>
        <row r="142">
          <cell r="C142" t="e">
            <v>#N/A</v>
          </cell>
          <cell r="D142" t="str">
            <v>What are the principal laws on environmental and social obligations for mining?</v>
          </cell>
          <cell r="E142" t="str">
            <v>deleted</v>
          </cell>
          <cell r="F142" t="str">
            <v>text</v>
          </cell>
          <cell r="G142" t="str">
            <v>desk_research</v>
          </cell>
          <cell r="H142" t="str">
            <v>..</v>
          </cell>
        </row>
        <row r="143">
          <cell r="C143" t="e">
            <v>#N/A</v>
          </cell>
          <cell r="D143" t="str">
            <v>When did these come into law?</v>
          </cell>
          <cell r="E143" t="str">
            <v>deleted</v>
          </cell>
          <cell r="F143" t="str">
            <v>text</v>
          </cell>
          <cell r="G143" t="str">
            <v>desk_research</v>
          </cell>
          <cell r="H143" t="str">
            <v>..</v>
          </cell>
        </row>
        <row r="144">
          <cell r="C144" t="e">
            <v>#N/A</v>
          </cell>
          <cell r="D144" t="str">
            <v>How often have they been amended in the last 10 years?</v>
          </cell>
          <cell r="E144" t="str">
            <v>deleted</v>
          </cell>
          <cell r="F144" t="str">
            <v>text</v>
          </cell>
          <cell r="G144" t="str">
            <v>desk_research</v>
          </cell>
          <cell r="H144" t="str">
            <v>..</v>
          </cell>
          <cell r="I144" t="str">
            <v>&gt; 10</v>
          </cell>
        </row>
        <row r="145">
          <cell r="C145" t="e">
            <v>#N/A</v>
          </cell>
          <cell r="D145" t="str">
            <v>What are the principal regulatory bodies that administer those laws?</v>
          </cell>
          <cell r="E145" t="str">
            <v>deleted</v>
          </cell>
          <cell r="F145" t="str">
            <v>text</v>
          </cell>
          <cell r="G145" t="str">
            <v>desk_research</v>
          </cell>
          <cell r="H145" t="str">
            <v>..</v>
          </cell>
        </row>
        <row r="146">
          <cell r="C146" t="e">
            <v>#N/A</v>
          </cell>
          <cell r="D146" t="str">
            <v>What are the key tax legislation, regulations, and interpretations of the tax code issued by tax authorities?</v>
          </cell>
          <cell r="E146" t="str">
            <v>deleted</v>
          </cell>
          <cell r="F146" t="str">
            <v>text</v>
          </cell>
          <cell r="G146" t="str">
            <v>desk_research</v>
          </cell>
          <cell r="H146" t="str">
            <v>..</v>
          </cell>
        </row>
        <row r="147">
          <cell r="C147" t="e">
            <v>#N/A</v>
          </cell>
          <cell r="D147" t="str">
            <v>Does the country ratify mining contracts in Parliament?</v>
          </cell>
          <cell r="E147" t="str">
            <v>deleted</v>
          </cell>
          <cell r="F147" t="str">
            <v>text</v>
          </cell>
          <cell r="G147" t="str">
            <v>desk_research</v>
          </cell>
          <cell r="H147">
            <v>1</v>
          </cell>
          <cell r="I147" t="str">
            <v>No</v>
          </cell>
        </row>
        <row r="148">
          <cell r="C148" t="e">
            <v>#N/A</v>
          </cell>
          <cell r="D148" t="str">
            <v>What tax types and tax rates are applicable for gold and base metals?</v>
          </cell>
          <cell r="E148" t="str">
            <v>deleted</v>
          </cell>
          <cell r="F148" t="str">
            <v>text</v>
          </cell>
          <cell r="G148" t="str">
            <v>desk_research</v>
          </cell>
          <cell r="H148" t="str">
            <v>..</v>
          </cell>
          <cell r="I148" t="str">
            <v>N/A</v>
          </cell>
        </row>
        <row r="149">
          <cell r="C149" t="e">
            <v>#N/A</v>
          </cell>
          <cell r="D149" t="str">
            <v>Does the government have a specific set of rates for the ASM sector?</v>
          </cell>
          <cell r="E149" t="str">
            <v>deleted</v>
          </cell>
          <cell r="F149" t="str">
            <v>text</v>
          </cell>
          <cell r="G149" t="str">
            <v>desk_research</v>
          </cell>
          <cell r="H149">
            <v>4</v>
          </cell>
          <cell r="I149" t="str">
            <v>Yes</v>
          </cell>
        </row>
        <row r="150">
          <cell r="C150" t="e">
            <v>#N/A</v>
          </cell>
          <cell r="D150" t="str">
            <v>What thin capitalisation rules are in place?</v>
          </cell>
          <cell r="E150" t="str">
            <v>deleted</v>
          </cell>
          <cell r="F150" t="str">
            <v>text</v>
          </cell>
          <cell r="G150" t="str">
            <v>desk_research</v>
          </cell>
          <cell r="H150" t="str">
            <v>..</v>
          </cell>
        </row>
        <row r="151">
          <cell r="C151" t="e">
            <v>#N/A</v>
          </cell>
          <cell r="D151" t="str">
            <v>What are the requirements for state/local/domestic equity participation in mining?</v>
          </cell>
          <cell r="E151" t="str">
            <v>deleted</v>
          </cell>
          <cell r="F151" t="str">
            <v>text</v>
          </cell>
          <cell r="G151" t="str">
            <v>desk_research</v>
          </cell>
          <cell r="H151" t="str">
            <v>..</v>
          </cell>
          <cell r="I151" t="str">
            <v>N/A</v>
          </cell>
        </row>
        <row r="152">
          <cell r="C152" t="e">
            <v>#N/A</v>
          </cell>
          <cell r="D152" t="str">
            <v>Is the state a majority or minority stakeholder in mining projects, and if so, through what vehicles/companies?</v>
          </cell>
          <cell r="E152" t="str">
            <v>deleted</v>
          </cell>
          <cell r="F152" t="str">
            <v>text</v>
          </cell>
          <cell r="G152" t="str">
            <v>desk_research</v>
          </cell>
          <cell r="H152">
            <v>2.5</v>
          </cell>
          <cell r="I152" t="str">
            <v>Partial</v>
          </cell>
        </row>
        <row r="153">
          <cell r="C153" t="e">
            <v>#N/A</v>
          </cell>
          <cell r="D153" t="str">
            <v>Are there state owned companies operating in mining?</v>
          </cell>
          <cell r="E153" t="str">
            <v>deleted</v>
          </cell>
          <cell r="F153" t="str">
            <v>text</v>
          </cell>
          <cell r="G153" t="str">
            <v>desk_research</v>
          </cell>
          <cell r="H153">
            <v>1</v>
          </cell>
          <cell r="I153" t="str">
            <v>No</v>
          </cell>
        </row>
        <row r="154">
          <cell r="C154" t="e">
            <v>#N/A</v>
          </cell>
          <cell r="D154" t="str">
            <v>Are certain categories of mineral deposits reserved for state or local owner?</v>
          </cell>
          <cell r="E154" t="str">
            <v>deleted</v>
          </cell>
          <cell r="F154" t="str">
            <v>text</v>
          </cell>
          <cell r="G154" t="str">
            <v>desk_research</v>
          </cell>
          <cell r="H154">
            <v>1</v>
          </cell>
          <cell r="I154" t="str">
            <v>No</v>
          </cell>
        </row>
        <row r="155">
          <cell r="C155" t="e">
            <v>#N/A</v>
          </cell>
          <cell r="D155" t="str">
            <v>What is the average effective tax rate and marginal effective tax rate on gold?</v>
          </cell>
          <cell r="E155" t="str">
            <v>deleted</v>
          </cell>
          <cell r="F155" t="str">
            <v>text</v>
          </cell>
          <cell r="G155" t="str">
            <v>desk_research</v>
          </cell>
          <cell r="H155" t="str">
            <v>..</v>
          </cell>
          <cell r="I155" t="str">
            <v>They range from 42% to 52%</v>
          </cell>
        </row>
        <row r="156">
          <cell r="C156" t="e">
            <v>#N/A</v>
          </cell>
          <cell r="D156" t="str">
            <v>Budget calendar.</v>
          </cell>
          <cell r="E156" t="str">
            <v>deleted</v>
          </cell>
          <cell r="F156" t="str">
            <v>text</v>
          </cell>
          <cell r="G156" t="str">
            <v>desk_research</v>
          </cell>
          <cell r="H156" t="str">
            <v>..</v>
          </cell>
          <cell r="I156" t="str">
            <v>December 2, 2014</v>
          </cell>
        </row>
        <row r="157">
          <cell r="C157" t="e">
            <v>#N/A</v>
          </cell>
          <cell r="D157" t="str">
            <v>Total government expenditure as % of GDP.</v>
          </cell>
          <cell r="E157" t="str">
            <v>deleted</v>
          </cell>
          <cell r="F157" t="str">
            <v>text</v>
          </cell>
          <cell r="G157" t="str">
            <v>desk_research</v>
          </cell>
          <cell r="H157" t="str">
            <v>..</v>
          </cell>
          <cell r="I157">
            <v>0.215</v>
          </cell>
        </row>
        <row r="158">
          <cell r="C158" t="e">
            <v>#N/A</v>
          </cell>
          <cell r="D158" t="str">
            <v>% of total government expenditure spent by sub-national governments.</v>
          </cell>
          <cell r="E158" t="str">
            <v>deleted</v>
          </cell>
          <cell r="F158" t="str">
            <v>text</v>
          </cell>
          <cell r="G158" t="str">
            <v>desk_research</v>
          </cell>
          <cell r="H158" t="str">
            <v>..</v>
          </cell>
          <cell r="I158">
            <v>0.38900000000000001</v>
          </cell>
        </row>
        <row r="159">
          <cell r="C159" t="e">
            <v>#N/A</v>
          </cell>
          <cell r="D159" t="str">
            <v>Is there a revenue sharing scheme in place between producing areas and central government?</v>
          </cell>
          <cell r="E159" t="str">
            <v>deleted</v>
          </cell>
          <cell r="F159" t="str">
            <v>text</v>
          </cell>
          <cell r="G159" t="str">
            <v>desk_research</v>
          </cell>
          <cell r="H159">
            <v>4</v>
          </cell>
          <cell r="I159" t="str">
            <v>Yes</v>
          </cell>
        </row>
        <row r="160">
          <cell r="C160" t="e">
            <v>#N/A</v>
          </cell>
          <cell r="D160" t="str">
            <v>% of resource revenues shared with sub-national governments.</v>
          </cell>
          <cell r="E160" t="str">
            <v>deleted</v>
          </cell>
          <cell r="F160" t="str">
            <v>text</v>
          </cell>
          <cell r="G160" t="str">
            <v>desk_research</v>
          </cell>
          <cell r="H160" t="str">
            <v>..</v>
          </cell>
        </row>
        <row r="161">
          <cell r="C161" t="e">
            <v>#N/A</v>
          </cell>
          <cell r="D161" t="str">
            <v>What are the key mineral development policy documents?</v>
          </cell>
          <cell r="E161" t="str">
            <v>deleted</v>
          </cell>
          <cell r="F161" t="str">
            <v>text</v>
          </cell>
          <cell r="G161" t="str">
            <v>desk_research</v>
          </cell>
          <cell r="H161" t="str">
            <v>..</v>
          </cell>
        </row>
        <row r="162">
          <cell r="C162" t="e">
            <v>#N/A</v>
          </cell>
          <cell r="D162" t="str">
            <v>What is the National development strategy document?</v>
          </cell>
          <cell r="E162" t="str">
            <v>deleted</v>
          </cell>
          <cell r="F162" t="str">
            <v>text</v>
          </cell>
          <cell r="G162" t="str">
            <v>desk_research</v>
          </cell>
          <cell r="H162" t="str">
            <v>..</v>
          </cell>
        </row>
        <row r="163">
          <cell r="C163" t="e">
            <v>#N/A</v>
          </cell>
          <cell r="D163" t="str">
            <v>Is there a local content policy guideline?</v>
          </cell>
          <cell r="E163" t="str">
            <v>deleted</v>
          </cell>
          <cell r="F163" t="str">
            <v>text</v>
          </cell>
          <cell r="G163" t="str">
            <v>desk_research</v>
          </cell>
          <cell r="H163">
            <v>2.5</v>
          </cell>
          <cell r="I163" t="str">
            <v>Partial</v>
          </cell>
        </row>
        <row r="164">
          <cell r="C164" t="e">
            <v>#N/A</v>
          </cell>
          <cell r="D164" t="str">
            <v>What are the key geological endowments of the country?</v>
          </cell>
          <cell r="E164" t="str">
            <v>deleted</v>
          </cell>
          <cell r="F164" t="str">
            <v>text</v>
          </cell>
          <cell r="G164" t="str">
            <v>desk_research</v>
          </cell>
          <cell r="H164" t="str">
            <v>..</v>
          </cell>
        </row>
        <row r="165">
          <cell r="C165" t="e">
            <v>#N/A</v>
          </cell>
          <cell r="D165" t="str">
            <v>What is the number of active large scale mining operations?</v>
          </cell>
          <cell r="E165" t="str">
            <v>deleted</v>
          </cell>
          <cell r="F165" t="str">
            <v>int</v>
          </cell>
          <cell r="G165" t="str">
            <v>desk_research</v>
          </cell>
          <cell r="H165" t="str">
            <v>..</v>
          </cell>
          <cell r="I165" t="str">
            <v>pag 33</v>
          </cell>
        </row>
        <row r="166">
          <cell r="C166">
            <v>310</v>
          </cell>
          <cell r="D166" t="str">
            <v>What is the number of ASM miners?</v>
          </cell>
          <cell r="E166" t="str">
            <v xml:space="preserve">What is the number of ASM miners? </v>
          </cell>
          <cell r="F166" t="str">
            <v>int</v>
          </cell>
          <cell r="G166" t="str">
            <v>desk_research</v>
          </cell>
          <cell r="H166" t="str">
            <v>..</v>
          </cell>
          <cell r="I166">
            <v>70000</v>
          </cell>
        </row>
        <row r="167">
          <cell r="C167">
            <v>301</v>
          </cell>
          <cell r="D167" t="str">
            <v>What is the share of mining FDI as % total FDI in the country?</v>
          </cell>
          <cell r="E167" t="str">
            <v xml:space="preserve">What is the share of mining FDI as % total FDI in the country? </v>
          </cell>
          <cell r="F167" t="str">
            <v>perc</v>
          </cell>
          <cell r="G167" t="str">
            <v>desk_research</v>
          </cell>
          <cell r="H167">
            <v>1</v>
          </cell>
          <cell r="I167">
            <v>24</v>
          </cell>
        </row>
        <row r="168">
          <cell r="C168">
            <v>311</v>
          </cell>
          <cell r="D168" t="str">
            <v>What kinds of local mining supplier companies exist?</v>
          </cell>
          <cell r="E168" t="str">
            <v xml:space="preserve">How many local mining supply companies exist? </v>
          </cell>
          <cell r="F168" t="str">
            <v>text</v>
          </cell>
          <cell r="G168" t="str">
            <v>desk_research</v>
          </cell>
          <cell r="H168" t="str">
            <v>..</v>
          </cell>
        </row>
        <row r="169">
          <cell r="C169">
            <v>302</v>
          </cell>
          <cell r="D169" t="str">
            <v>Is there a significant state participation in the mining sector?</v>
          </cell>
          <cell r="E169" t="str">
            <v>What is the extent of state participation in the mining sector?</v>
          </cell>
          <cell r="F169" t="str">
            <v>multi</v>
          </cell>
          <cell r="G169" t="str">
            <v>desk_research</v>
          </cell>
          <cell r="H169">
            <v>1</v>
          </cell>
          <cell r="I169" t="str">
            <v>None</v>
          </cell>
        </row>
        <row r="170">
          <cell r="C170">
            <v>303</v>
          </cell>
          <cell r="D170" t="str">
            <v>What are the main type of state participation in the mining sector?</v>
          </cell>
          <cell r="E170" t="str">
            <v xml:space="preserve">What are the main type of state participation in the mining sector? </v>
          </cell>
          <cell r="F170" t="str">
            <v>text</v>
          </cell>
          <cell r="G170" t="str">
            <v>desk_research</v>
          </cell>
          <cell r="H170">
            <v>1</v>
          </cell>
          <cell r="I170" t="str">
            <v>No SOEs in Mining</v>
          </cell>
        </row>
        <row r="171">
          <cell r="C171">
            <v>305</v>
          </cell>
          <cell r="D171" t="str">
            <v>What is the total revenue (turnover) from state participation in the mining sector as % of GDP?</v>
          </cell>
          <cell r="E171" t="str">
            <v xml:space="preserve">What is the total revenue (turnover) of mining sector SOEs and income from state equity in mining companies as a percentage of GDP? </v>
          </cell>
          <cell r="F171" t="str">
            <v>perc</v>
          </cell>
          <cell r="G171" t="str">
            <v>desk_research</v>
          </cell>
          <cell r="H171">
            <v>1</v>
          </cell>
          <cell r="I171">
            <v>0</v>
          </cell>
        </row>
        <row r="172">
          <cell r="C172">
            <v>313</v>
          </cell>
          <cell r="D172" t="str">
            <v>What is the total employment by SOE as % of mining labor force?</v>
          </cell>
          <cell r="E172" t="str">
            <v>What is the total SOE employment as a percentage of the mining labor force?</v>
          </cell>
          <cell r="F172" t="str">
            <v>perc</v>
          </cell>
          <cell r="G172" t="str">
            <v>desk_research</v>
          </cell>
          <cell r="H172">
            <v>1</v>
          </cell>
          <cell r="I172">
            <v>0</v>
          </cell>
        </row>
        <row r="173">
          <cell r="C173">
            <v>304</v>
          </cell>
          <cell r="D173" t="str">
            <v>What is the SOE/state equity share in general mining projects?</v>
          </cell>
          <cell r="E173" t="str">
            <v xml:space="preserve">What is the SOE or state equity share in mining projects? </v>
          </cell>
          <cell r="F173" t="str">
            <v>perc</v>
          </cell>
          <cell r="G173" t="str">
            <v>desk_research</v>
          </cell>
          <cell r="H173">
            <v>1</v>
          </cell>
          <cell r="I173">
            <v>0</v>
          </cell>
        </row>
      </sheetData>
      <sheetData sheetId="9"/>
      <sheetData sheetId="10">
        <row r="5">
          <cell r="C5">
            <v>41</v>
          </cell>
          <cell r="D5" t="str">
            <v>Q36. Quality of geological database - Fraser Institute</v>
          </cell>
          <cell r="E5" t="str">
            <v>Quality of geological database - Fraser Institute</v>
          </cell>
          <cell r="F5">
            <v>4</v>
          </cell>
          <cell r="G5">
            <v>0.81</v>
          </cell>
        </row>
        <row r="6">
          <cell r="C6">
            <v>222</v>
          </cell>
          <cell r="D6" t="str">
            <v>Q66. Starting a business – Doing Business indicators</v>
          </cell>
          <cell r="E6" t="str">
            <v xml:space="preserve">Starting a business – Doing Business indicators </v>
          </cell>
          <cell r="F6">
            <v>3</v>
          </cell>
          <cell r="G6">
            <v>85.02</v>
          </cell>
        </row>
        <row r="7">
          <cell r="C7">
            <v>223</v>
          </cell>
          <cell r="D7" t="str">
            <v>Q67. Dealing with construction permits- Doing Business indicators</v>
          </cell>
          <cell r="E7" t="str">
            <v>Dealing with construction permits – Doing Business indicators</v>
          </cell>
          <cell r="F7">
            <v>4</v>
          </cell>
          <cell r="G7">
            <v>74.69</v>
          </cell>
        </row>
        <row r="8">
          <cell r="C8">
            <v>224</v>
          </cell>
          <cell r="D8" t="str">
            <v>Q68. Getting credit – Doing Business indicators</v>
          </cell>
          <cell r="E8" t="str">
            <v xml:space="preserve">Getting credit – Doing Business indicators </v>
          </cell>
          <cell r="F8">
            <v>4</v>
          </cell>
          <cell r="G8">
            <v>80</v>
          </cell>
        </row>
        <row r="9">
          <cell r="C9">
            <v>259</v>
          </cell>
          <cell r="D9" t="str">
            <v>Q69. Protecting investors – Doing Business indicators</v>
          </cell>
          <cell r="E9" t="str">
            <v xml:space="preserve">Protecting investors – Doing Business indicators </v>
          </cell>
          <cell r="F9">
            <v>4</v>
          </cell>
          <cell r="G9">
            <v>60</v>
          </cell>
        </row>
        <row r="10">
          <cell r="C10">
            <v>225</v>
          </cell>
          <cell r="D10" t="str">
            <v>Q70. Enforcing contracts - Doing Business indicators</v>
          </cell>
          <cell r="E10" t="str">
            <v>Enforcing contracts – Doing Business indicators</v>
          </cell>
          <cell r="F10">
            <v>3</v>
          </cell>
          <cell r="G10">
            <v>60.7</v>
          </cell>
        </row>
        <row r="11">
          <cell r="C11">
            <v>226</v>
          </cell>
          <cell r="D11" t="str">
            <v xml:space="preserve">Q71. How would you rate the level of efficiency of customs procedures (related to the entry and exit of merchandise)? – WEF GCI </v>
          </cell>
          <cell r="E11" t="str">
            <v xml:space="preserve">How would you rate the level of efficiency of customs procedures (related to the entry and exit of merchandise)? – WEF GCI </v>
          </cell>
          <cell r="F11">
            <v>3</v>
          </cell>
          <cell r="G11">
            <v>3.814398947899992</v>
          </cell>
        </row>
        <row r="12">
          <cell r="C12">
            <v>227</v>
          </cell>
          <cell r="D12" t="str">
            <v>Q72. How burdensome is it for businesses to comply with governmental administrative requirements (e.g., permits, regulations, reporting)? – WEF GCI</v>
          </cell>
          <cell r="E12" t="str">
            <v xml:space="preserve">How burdensome is it for businesses to comply with governmental administrative requirements (e.g., permits, regulations, reporting)? – WEF GCI </v>
          </cell>
          <cell r="F12">
            <v>1</v>
          </cell>
          <cell r="G12">
            <v>2.3787936323068362</v>
          </cell>
        </row>
        <row r="13">
          <cell r="C13">
            <v>228</v>
          </cell>
          <cell r="D13" t="str">
            <v xml:space="preserve">Q73. Perceptions index measuring effectiveness of civil law system – WJP </v>
          </cell>
          <cell r="E13" t="str">
            <v xml:space="preserve">Perceptions index measuring effectiveness of civil law system – World Justice Project (WJP) </v>
          </cell>
          <cell r="F13">
            <v>1</v>
          </cell>
          <cell r="G13">
            <v>0.42625129941482542</v>
          </cell>
        </row>
        <row r="14">
          <cell r="C14">
            <v>229</v>
          </cell>
          <cell r="D14" t="str">
            <v>Q74. Average number of procedures required to start a foreign subsidiary – WB Investing Across Borders</v>
          </cell>
          <cell r="E14" t="str">
            <v>Average number of procedures required to start a foreign subsidiary – World Bank Investing Across Borders</v>
          </cell>
          <cell r="F14">
            <v>2</v>
          </cell>
          <cell r="G14">
            <v>11</v>
          </cell>
        </row>
        <row r="15">
          <cell r="C15">
            <v>230</v>
          </cell>
          <cell r="D15" t="str">
            <v>Q75. Average number of days required to start a foreign subsidiary – WB Investing Across Borders</v>
          </cell>
          <cell r="E15" t="str">
            <v>Average number of days required to start a foreign subsidiary – World Bank Investing Across Borders</v>
          </cell>
          <cell r="F15">
            <v>2</v>
          </cell>
          <cell r="G15">
            <v>43</v>
          </cell>
        </row>
        <row r="16">
          <cell r="C16">
            <v>254</v>
          </cell>
          <cell r="D16" t="str">
            <v xml:space="preserve">Q76. Transfer and convertibility risk, force majeure – OECD country risk </v>
          </cell>
          <cell r="E16" t="str">
            <v>Transfer and convertibility risk, force majeure - OECD country risk classification</v>
          </cell>
          <cell r="F16">
            <v>4</v>
          </cell>
          <cell r="G16">
            <v>3</v>
          </cell>
        </row>
        <row r="17">
          <cell r="C17">
            <v>255</v>
          </cell>
          <cell r="D17" t="str">
            <v xml:space="preserve">Q77. Expropriation risk – Delcredere Ducroire (Belgium’s public credit insurer) </v>
          </cell>
          <cell r="E17" t="str">
            <v>Expropriation risk – Delcredere Ducroire</v>
          </cell>
          <cell r="F17">
            <v>4</v>
          </cell>
          <cell r="G17">
            <v>2</v>
          </cell>
        </row>
        <row r="18">
          <cell r="C18">
            <v>256</v>
          </cell>
          <cell r="D18" t="str">
            <v xml:space="preserve">Q78. Protection of property rights, including financial assets – WEF GCI </v>
          </cell>
          <cell r="E18" t="str">
            <v xml:space="preserve">Protection of property rights, including financial assets – WEF GCI </v>
          </cell>
          <cell r="F18">
            <v>2</v>
          </cell>
          <cell r="G18">
            <v>3.7537419057705192</v>
          </cell>
        </row>
        <row r="19">
          <cell r="C19">
            <v>231</v>
          </cell>
          <cell r="D19" t="str">
            <v>Q121. Road density (km of road per 100 sq. km of land area) – WB</v>
          </cell>
          <cell r="E19" t="str">
            <v>Quality of roads – WEF GCI</v>
          </cell>
          <cell r="F19">
            <v>2</v>
          </cell>
          <cell r="G19">
            <v>3.0178736140782187</v>
          </cell>
        </row>
        <row r="20">
          <cell r="C20">
            <v>232</v>
          </cell>
          <cell r="D20" t="str">
            <v>Q122. Logistics Performance Index – World Bank</v>
          </cell>
          <cell r="E20" t="str">
            <v>Logistics Performance Index – World Bank</v>
          </cell>
          <cell r="F20">
            <v>3</v>
          </cell>
          <cell r="G20">
            <v>2.8406850000000001</v>
          </cell>
        </row>
        <row r="21">
          <cell r="C21">
            <v>233</v>
          </cell>
          <cell r="D21" t="str">
            <v>Q123. Extent of infrastructure (e.g., transport, telephony, and energy) – WEF GCI</v>
          </cell>
          <cell r="E21" t="str">
            <v>Extent of infrastructure (for example transport, telephony, and energy) – WEF GCI</v>
          </cell>
          <cell r="F21">
            <v>2</v>
          </cell>
          <cell r="G21">
            <v>3.1529276087880138</v>
          </cell>
        </row>
        <row r="22">
          <cell r="C22">
            <v>285</v>
          </cell>
          <cell r="D22" t="str">
            <v>Q124. Quality of local suppliers for the mining sector – WEF GCI</v>
          </cell>
          <cell r="E22" t="str">
            <v xml:space="preserve">Quality of local suppliers for the mining sector – WEF GCI </v>
          </cell>
          <cell r="F22">
            <v>3</v>
          </cell>
          <cell r="G22">
            <v>4.3447341325608173</v>
          </cell>
        </row>
        <row r="23">
          <cell r="C23">
            <v>286</v>
          </cell>
          <cell r="D23" t="str">
            <v xml:space="preserve">Q125. Number of local suppliers – WEF GCI </v>
          </cell>
          <cell r="E23" t="str">
            <v xml:space="preserve">Number of local suppliers – WEF GCI </v>
          </cell>
          <cell r="F23">
            <v>3</v>
          </cell>
          <cell r="G23">
            <v>4.6608975220810294</v>
          </cell>
        </row>
        <row r="24">
          <cell r="C24">
            <v>234</v>
          </cell>
          <cell r="D24" t="str">
            <v>Q126. Quality of the railroad system – WEF GCI</v>
          </cell>
          <cell r="E24" t="str">
            <v xml:space="preserve">Quality of the railroad system – WEF GCI </v>
          </cell>
          <cell r="F24">
            <v>1</v>
          </cell>
          <cell r="G24">
            <v>1.8935510896823624</v>
          </cell>
        </row>
        <row r="25">
          <cell r="C25">
            <v>235</v>
          </cell>
          <cell r="D25" t="str">
            <v>Q127. Quality of port facilities, or port accessibility in case of landlocked country –WEF GCI</v>
          </cell>
          <cell r="E25" t="str">
            <v>Quality of port facilities, or port accessibility in case of landlocked country – WEF GCI</v>
          </cell>
          <cell r="F25">
            <v>3</v>
          </cell>
          <cell r="G25">
            <v>3.6461038844151936</v>
          </cell>
        </row>
        <row r="26">
          <cell r="C26">
            <v>260</v>
          </cell>
          <cell r="D26" t="str">
            <v>Q128. Political stability – WGI</v>
          </cell>
          <cell r="E26" t="str">
            <v xml:space="preserve">Political stability – WGI </v>
          </cell>
          <cell r="F26">
            <v>2</v>
          </cell>
          <cell r="G26">
            <v>-0.52220129966735795</v>
          </cell>
        </row>
        <row r="27">
          <cell r="C27">
            <v>244</v>
          </cell>
          <cell r="D27" t="str">
            <v>Q169. Perception of the availability of labour/skills – Fraser</v>
          </cell>
          <cell r="E27" t="str">
            <v>Perception of the availability of labor/skills – Fraser</v>
          </cell>
          <cell r="F27">
            <v>4</v>
          </cell>
          <cell r="G27">
            <v>0.77200000000000002</v>
          </cell>
        </row>
        <row r="28">
          <cell r="C28">
            <v>245</v>
          </cell>
          <cell r="D28" t="str">
            <v>Q170. Gross tertiary education enrolment rate – WEF GCI</v>
          </cell>
          <cell r="E28" t="str">
            <v xml:space="preserve">Gross tertiary education enrolment rate – WEF GCI </v>
          </cell>
          <cell r="F28">
            <v>3</v>
          </cell>
          <cell r="G28">
            <v>40.647979999999997</v>
          </cell>
        </row>
        <row r="29">
          <cell r="C29">
            <v>246</v>
          </cell>
          <cell r="D29" t="str">
            <v>Q171. Quality of math and science education – WEF GCI</v>
          </cell>
          <cell r="E29" t="str">
            <v xml:space="preserve">Quality of math and science education – WEF GCI </v>
          </cell>
          <cell r="F29">
            <v>1</v>
          </cell>
          <cell r="G29">
            <v>2.2384490893645723</v>
          </cell>
        </row>
        <row r="30">
          <cell r="C30">
            <v>247</v>
          </cell>
          <cell r="D30" t="str">
            <v>Q172. Attraction and retention of talented nationals –WEF GCI</v>
          </cell>
          <cell r="E30" t="str">
            <v>Attraction and retention of talented nationals – WEF GCI</v>
          </cell>
          <cell r="F30">
            <v>4</v>
          </cell>
          <cell r="G30">
            <v>3.8389247754758058</v>
          </cell>
        </row>
        <row r="31">
          <cell r="C31">
            <v>252</v>
          </cell>
          <cell r="D31" t="str">
            <v>Q173. Death caused by communicable diseases and maternal, prenatal and nutrition conditions (% of total)</v>
          </cell>
          <cell r="E31" t="str">
            <v>Death caused by communicable diseases and maternal, prenatal, and nutrition conditions (percentage of  total) – WB WDI</v>
          </cell>
          <cell r="F31">
            <v>3</v>
          </cell>
          <cell r="G31">
            <v>23.7</v>
          </cell>
        </row>
        <row r="32">
          <cell r="C32">
            <v>253</v>
          </cell>
          <cell r="D32" t="str">
            <v xml:space="preserve">Q174. Prevalence of HIV (% of population ages 15-49) </v>
          </cell>
          <cell r="E32" t="str">
            <v>Prevalence of Human Immunodeficiency Virus (HIV) - WB WDI</v>
          </cell>
          <cell r="F32">
            <v>3</v>
          </cell>
          <cell r="G32">
            <v>0.4</v>
          </cell>
        </row>
        <row r="33">
          <cell r="C33">
            <v>261</v>
          </cell>
          <cell r="D33" t="str">
            <v xml:space="preserve">Q179. Order and security (control of crime, civil conflict, and violence) – WJP </v>
          </cell>
          <cell r="E33" t="str">
            <v xml:space="preserve">Order and security (control of crime, civil conflict, and violence) – WJP </v>
          </cell>
          <cell r="F33">
            <v>2</v>
          </cell>
          <cell r="G33">
            <v>0.6258356016049178</v>
          </cell>
        </row>
        <row r="34">
          <cell r="C34">
            <v>262</v>
          </cell>
          <cell r="D34" t="str">
            <v>Q180. Security Situation (includes physical security due to the threat of attack by terrorists, criminals, guerrila groups, etc.) - Fraser Institute</v>
          </cell>
          <cell r="E34" t="str">
            <v xml:space="preserve">Security Situation (includes physical security due to the threat of attack by terrorists, criminals, guerrilla groups, etc.) – Fraser Institute </v>
          </cell>
          <cell r="F34">
            <v>3</v>
          </cell>
          <cell r="G34">
            <v>0.57599999999999996</v>
          </cell>
        </row>
        <row r="35">
          <cell r="C35">
            <v>140</v>
          </cell>
          <cell r="D35" t="str">
            <v>Q216. Effectiveness in collection of tax payments – PEFA indicator</v>
          </cell>
          <cell r="E35" t="str">
            <v>Effectiveness in the collection of tax payments—Public Expenditure and Financial Accounting (PEFA) indicator</v>
          </cell>
          <cell r="F35">
            <v>3</v>
          </cell>
          <cell r="G35">
            <v>2</v>
          </cell>
        </row>
        <row r="36">
          <cell r="C36">
            <v>237</v>
          </cell>
          <cell r="D36" t="str">
            <v>Q229. Variation of domestic revenues in real terms over 5 years – IMF GFS</v>
          </cell>
          <cell r="E36" t="str">
            <v>237. Variation of domestic revenues in real terms over 5 years – IMF WEO</v>
          </cell>
          <cell r="F36">
            <v>3</v>
          </cell>
          <cell r="G36">
            <v>0.44384924215084798</v>
          </cell>
        </row>
        <row r="37">
          <cell r="C37">
            <v>236</v>
          </cell>
          <cell r="D37" t="str">
            <v>Q230. Trend in level of non-extractive revenues over 5 years – IMF GFS</v>
          </cell>
          <cell r="E37" t="str">
            <v xml:space="preserve">Trend in level of non-extractive revenues over 5 years – IMF GFS </v>
          </cell>
          <cell r="F37">
            <v>4</v>
          </cell>
          <cell r="G37" t="str">
            <v>..</v>
          </cell>
        </row>
        <row r="38">
          <cell r="C38">
            <v>164</v>
          </cell>
          <cell r="D38" t="str">
            <v>Q237. Robust budget classification system– PEFA indicator</v>
          </cell>
          <cell r="E38" t="str">
            <v>Robust budget classification system—PEFA indicator</v>
          </cell>
          <cell r="F38">
            <v>3</v>
          </cell>
          <cell r="G38">
            <v>5</v>
          </cell>
        </row>
        <row r="39">
          <cell r="C39">
            <v>165</v>
          </cell>
          <cell r="D39" t="str">
            <v>Q238. Comprehensiveness of information included in budget documentation – PEFA indicator</v>
          </cell>
          <cell r="E39" t="str">
            <v xml:space="preserve">Comprehensiveness of information included in budget documentation – PEFA indicator </v>
          </cell>
          <cell r="F39">
            <v>4</v>
          </cell>
          <cell r="G39">
            <v>7</v>
          </cell>
        </row>
        <row r="40">
          <cell r="C40">
            <v>166</v>
          </cell>
          <cell r="D40" t="str">
            <v>Q239. Extent of unreported extra-budgetary expenditure – PEFA indicator</v>
          </cell>
          <cell r="E40" t="str">
            <v xml:space="preserve">Extent of unreported extra-budgetary expenditure – PEFA indicator </v>
          </cell>
          <cell r="F40">
            <v>4</v>
          </cell>
          <cell r="G40">
            <v>7</v>
          </cell>
        </row>
        <row r="41">
          <cell r="C41">
            <v>167</v>
          </cell>
          <cell r="D41" t="str">
            <v>Q240. Multi-year perspective in fiscal planning – PEFA indicator</v>
          </cell>
          <cell r="E41" t="str">
            <v xml:space="preserve">Multi-year perspective in fiscal planning – PEFA indicator </v>
          </cell>
          <cell r="F41">
            <v>4</v>
          </cell>
          <cell r="G41">
            <v>5</v>
          </cell>
        </row>
        <row r="42">
          <cell r="C42">
            <v>155</v>
          </cell>
          <cell r="D42" t="str">
            <v xml:space="preserve">Q243. Score for 112 baseline questions on budget practices – OBI </v>
          </cell>
          <cell r="E42" t="str">
            <v xml:space="preserve">Open Budget Index - Open Budget Survey </v>
          </cell>
          <cell r="F42">
            <v>4</v>
          </cell>
          <cell r="G42">
            <v>75</v>
          </cell>
        </row>
        <row r="43">
          <cell r="C43">
            <v>161</v>
          </cell>
          <cell r="D43" t="str">
            <v>Q244. Budget cycle (performance of key systems, processes and institutions) – PEFA indicator</v>
          </cell>
          <cell r="E43" t="str">
            <v>Budget cycle (performance of key systems, processes, and institutions)—PEFA indicator</v>
          </cell>
          <cell r="F43">
            <v>4</v>
          </cell>
          <cell r="G43">
            <v>5.2777777777777777</v>
          </cell>
        </row>
        <row r="44">
          <cell r="C44">
            <v>162</v>
          </cell>
          <cell r="D44" t="str">
            <v>Q245. Control of expenditures – PEFA indicator</v>
          </cell>
          <cell r="E44" t="str">
            <v>Control of expenditures—PEFA indicator</v>
          </cell>
          <cell r="F44">
            <v>3</v>
          </cell>
          <cell r="G44">
            <v>3</v>
          </cell>
        </row>
        <row r="45">
          <cell r="C45">
            <v>238</v>
          </cell>
          <cell r="D45" t="str">
            <v>Q251. Five-year cumulative inflation – IMF</v>
          </cell>
          <cell r="E45" t="str">
            <v>Five-year cumulative inflation – IMF WEO</v>
          </cell>
          <cell r="F45">
            <v>3</v>
          </cell>
          <cell r="G45">
            <v>2.9214000000000004E-2</v>
          </cell>
        </row>
        <row r="46">
          <cell r="C46">
            <v>239</v>
          </cell>
          <cell r="D46" t="str">
            <v>Q252. Credit rating – Moody`s, Fitch, S&amp;P</v>
          </cell>
          <cell r="E46" t="str">
            <v>Credit rating – Standard and Poor's</v>
          </cell>
          <cell r="F46">
            <v>4</v>
          </cell>
          <cell r="G46">
            <v>6</v>
          </cell>
        </row>
        <row r="47">
          <cell r="C47">
            <v>240</v>
          </cell>
          <cell r="D47" t="str">
            <v>Q253. 5 year average total debt service to GNI – World Bank</v>
          </cell>
          <cell r="E47" t="str">
            <v>Five-year average total debt service to gross national income (GNI) – World Bank WDI</v>
          </cell>
          <cell r="F47">
            <v>2</v>
          </cell>
          <cell r="G47">
            <v>3.602311683616251</v>
          </cell>
        </row>
        <row r="48">
          <cell r="C48">
            <v>169</v>
          </cell>
          <cell r="D48" t="str">
            <v>Q254. In your country, how efficiently does the government spend public revenue? – WEF</v>
          </cell>
          <cell r="E48" t="str">
            <v>In this country, how efficiently does the government spend public revenue? – WEF GCI</v>
          </cell>
          <cell r="F48">
            <v>1</v>
          </cell>
          <cell r="G48">
            <v>2.4137339905138897</v>
          </cell>
        </row>
        <row r="49">
          <cell r="C49">
            <v>266</v>
          </cell>
          <cell r="D49" t="str">
            <v>Q255. Control of corruption – WGI</v>
          </cell>
          <cell r="E49" t="str">
            <v xml:space="preserve">Control of corruption – WGI </v>
          </cell>
          <cell r="F49">
            <v>3</v>
          </cell>
          <cell r="G49">
            <v>-0.59233266115188599</v>
          </cell>
        </row>
        <row r="50">
          <cell r="C50">
            <v>241</v>
          </cell>
          <cell r="D50" t="str">
            <v>Q304. Five-year cumulative GDP growth – IMF</v>
          </cell>
          <cell r="E50" t="str">
            <v>Five-year cumulative gross domestic product (GDP) growth – IMF WEO</v>
          </cell>
          <cell r="F50">
            <v>3</v>
          </cell>
          <cell r="G50">
            <v>0.22098059009053772</v>
          </cell>
        </row>
        <row r="51">
          <cell r="C51">
            <v>242</v>
          </cell>
          <cell r="D51" t="str">
            <v>Q305. Five-year total average debt to GDP – World Bank</v>
          </cell>
          <cell r="E51" t="str">
            <v>Five-year total average debt to GDP – IMF WEO</v>
          </cell>
          <cell r="F51">
            <v>4</v>
          </cell>
          <cell r="G51">
            <v>0.22140800000000002</v>
          </cell>
        </row>
        <row r="52">
          <cell r="C52">
            <v>243</v>
          </cell>
          <cell r="D52" t="str">
            <v>Q306. Five-year average adjusted net savings – World Bank</v>
          </cell>
          <cell r="E52" t="str">
            <v>Five-year average adjusted net savings – World Bank WDI</v>
          </cell>
          <cell r="F52">
            <v>3</v>
          </cell>
          <cell r="G52">
            <v>14.851502970488621</v>
          </cell>
        </row>
        <row r="53">
          <cell r="C53">
            <v>251</v>
          </cell>
          <cell r="D53" t="str">
            <v>Q307. Life expectancy at birth - Human Development Index</v>
          </cell>
          <cell r="E53" t="str">
            <v xml:space="preserve">Life expectancy at birth – Human Development Index </v>
          </cell>
          <cell r="F53">
            <v>3</v>
          </cell>
          <cell r="G53">
            <v>74.599999999999994</v>
          </cell>
        </row>
        <row r="54">
          <cell r="C54">
            <v>249</v>
          </cell>
          <cell r="D54" t="str">
            <v>Q308. Mean years of schooling - Human Development Index</v>
          </cell>
          <cell r="E54" t="str">
            <v xml:space="preserve">Mean years of schooling – Human Development Index </v>
          </cell>
          <cell r="F54">
            <v>3</v>
          </cell>
          <cell r="G54">
            <v>9.0134696959999996</v>
          </cell>
        </row>
        <row r="55">
          <cell r="C55">
            <v>250</v>
          </cell>
          <cell r="D55" t="str">
            <v>Q309. Expected years of schooling - Human Development Index</v>
          </cell>
          <cell r="E55" t="str">
            <v xml:space="preserve">Expected years of schooling – Human Development Index </v>
          </cell>
          <cell r="F55">
            <v>3</v>
          </cell>
          <cell r="G55">
            <v>13.0655</v>
          </cell>
        </row>
        <row r="56">
          <cell r="C56">
            <v>298</v>
          </cell>
          <cell r="D56" t="str">
            <v>Q340. Mineral resource wealth – WB</v>
          </cell>
          <cell r="E56" t="str">
            <v>Mineral resource wealth – World Bank</v>
          </cell>
          <cell r="F56">
            <v>4</v>
          </cell>
          <cell r="G56">
            <v>510</v>
          </cell>
        </row>
        <row r="57">
          <cell r="C57">
            <v>299</v>
          </cell>
          <cell r="D57" t="str">
            <v>Q342. Best Practices Mineral Potential Index – Fraser Institute</v>
          </cell>
          <cell r="E57" t="str">
            <v xml:space="preserve">Best Practices Mineral Potential Index – Fraser Institute </v>
          </cell>
          <cell r="F57">
            <v>4</v>
          </cell>
          <cell r="G57">
            <v>0.8</v>
          </cell>
        </row>
        <row r="58">
          <cell r="C58">
            <v>312</v>
          </cell>
          <cell r="D58" t="str">
            <v>Q347. Mining employment as % of total labour force – National statistics</v>
          </cell>
          <cell r="E58" t="str">
            <v>Mining employment as percentage of total labor force—National statistics</v>
          </cell>
          <cell r="F58">
            <v>4</v>
          </cell>
          <cell r="G58">
            <v>2.9000000000000001E-2</v>
          </cell>
        </row>
        <row r="59">
          <cell r="C59">
            <v>306</v>
          </cell>
          <cell r="D59" t="str">
            <v>Q348. Government revenues from mining as % sector revenue – IMF/National statistics</v>
          </cell>
          <cell r="E59" t="str">
            <v>Government revenues from mining as a percentage of sector revenues—IMF/National statistics</v>
          </cell>
          <cell r="F59">
            <v>3</v>
          </cell>
          <cell r="G59">
            <v>0.16</v>
          </cell>
        </row>
        <row r="60">
          <cell r="C60">
            <v>300</v>
          </cell>
          <cell r="D60" t="str">
            <v>Q349. Exploration spending relative to production value – ICMM / SNL Metals &amp; Mining</v>
          </cell>
          <cell r="E60" t="str">
            <v xml:space="preserve">Exploration spending relative to production value – ICMM / SNL Metals &amp; Mining </v>
          </cell>
          <cell r="F60">
            <v>2</v>
          </cell>
          <cell r="G60">
            <v>1.8</v>
          </cell>
        </row>
        <row r="61">
          <cell r="C61">
            <v>307</v>
          </cell>
          <cell r="D61" t="str">
            <v>Q350. Government revenues form mining as % of total GDP – IMF/National statistics</v>
          </cell>
          <cell r="E61" t="str">
            <v>Government revenues from mining as a percentage of total GDP—IMF/National statistics</v>
          </cell>
          <cell r="F61">
            <v>3</v>
          </cell>
          <cell r="G61">
            <v>2.1000000000000001E-2</v>
          </cell>
        </row>
        <row r="62">
          <cell r="C62">
            <v>308</v>
          </cell>
          <cell r="D62" t="str">
            <v>Q356. Total mining revenues % to total government budget expenditure – IMF GFS or EITI</v>
          </cell>
          <cell r="E62" t="str">
            <v>Total mining revenues as a percentage of total government budget expenditure—IMF GFS or EITI</v>
          </cell>
          <cell r="F62">
            <v>2</v>
          </cell>
          <cell r="G62">
            <v>0.06</v>
          </cell>
        </row>
        <row r="63">
          <cell r="C63">
            <v>309</v>
          </cell>
          <cell r="D63" t="str">
            <v>Q357. Total mining revenues to subnational government as % to subnational budget – National statistics</v>
          </cell>
          <cell r="E63" t="str">
            <v>Mining revenues for subnational governments as a percentage of subnational budgets—National statistics</v>
          </cell>
          <cell r="F63" t="str">
            <v>..</v>
          </cell>
          <cell r="G63" t="str">
            <v>..</v>
          </cell>
        </row>
        <row r="64">
          <cell r="C64">
            <v>314</v>
          </cell>
          <cell r="D64" t="str">
            <v xml:space="preserve">Q358. Mining sector as % of Gross Domestic Product – National statistics </v>
          </cell>
          <cell r="E64" t="str">
            <v>Mining sector as percentage of GDP—National statistics</v>
          </cell>
          <cell r="F64">
            <v>4</v>
          </cell>
          <cell r="G64">
            <v>0.105</v>
          </cell>
        </row>
      </sheetData>
      <sheetData sheetId="11"/>
      <sheetData sheetId="12"/>
      <sheetData sheetId="13"/>
      <sheetData sheetId="14"/>
      <sheetData sheetId="15"/>
      <sheetData sheetId="16"/>
      <sheetData sheetId="17"/>
      <sheetData sheetId="18"/>
      <sheetData sheetId="19"/>
      <sheetData sheetId="20"/>
      <sheetData sheetId="21">
        <row r="5">
          <cell r="B5" t="str">
            <v>A1</v>
          </cell>
          <cell r="C5" t="str">
            <v>Rules for License Allocation and Geological Data Collection</v>
          </cell>
          <cell r="D5" t="str">
            <v>0</v>
          </cell>
          <cell r="E5" t="str">
            <v>0</v>
          </cell>
          <cell r="F5" t="str">
            <v>0</v>
          </cell>
          <cell r="G5" t="str">
            <v>0</v>
          </cell>
          <cell r="H5" t="str">
            <v>0</v>
          </cell>
          <cell r="I5" t="str">
            <v>0</v>
          </cell>
          <cell r="J5" t="str">
            <v>0</v>
          </cell>
          <cell r="K5">
            <v>4</v>
          </cell>
          <cell r="L5" t="str">
            <v>0</v>
          </cell>
          <cell r="M5" t="str">
            <v>0</v>
          </cell>
          <cell r="N5" t="str">
            <v>0</v>
          </cell>
          <cell r="O5" t="str">
            <v>0</v>
          </cell>
          <cell r="P5" t="str">
            <v>0</v>
          </cell>
          <cell r="Q5">
            <v>1</v>
          </cell>
          <cell r="R5" t="str">
            <v>0</v>
          </cell>
          <cell r="S5">
            <v>4</v>
          </cell>
          <cell r="T5">
            <v>1</v>
          </cell>
          <cell r="U5" t="str">
            <v>0</v>
          </cell>
          <cell r="V5" t="str">
            <v>0</v>
          </cell>
          <cell r="W5" t="str">
            <v>0</v>
          </cell>
          <cell r="X5" t="str">
            <v>0</v>
          </cell>
          <cell r="Y5">
            <v>10</v>
          </cell>
          <cell r="Z5">
            <v>4</v>
          </cell>
          <cell r="AA5">
            <v>0</v>
          </cell>
          <cell r="AB5">
            <v>1</v>
          </cell>
          <cell r="AC5">
            <v>10</v>
          </cell>
          <cell r="AD5">
            <v>9</v>
          </cell>
          <cell r="AE5">
            <v>0</v>
          </cell>
          <cell r="AF5">
            <v>1</v>
          </cell>
        </row>
        <row r="6">
          <cell r="B6" t="str">
            <v>B1</v>
          </cell>
          <cell r="C6" t="str">
            <v>Openness, Transparency and Independence of Licensing Process</v>
          </cell>
          <cell r="D6">
            <v>5</v>
          </cell>
          <cell r="E6">
            <v>2</v>
          </cell>
          <cell r="F6" t="str">
            <v>0</v>
          </cell>
          <cell r="G6">
            <v>3</v>
          </cell>
          <cell r="H6">
            <v>3</v>
          </cell>
          <cell r="I6" t="str">
            <v>0</v>
          </cell>
          <cell r="J6" t="str">
            <v>0</v>
          </cell>
          <cell r="K6">
            <v>5</v>
          </cell>
          <cell r="L6" t="str">
            <v>0</v>
          </cell>
          <cell r="M6" t="str">
            <v>0</v>
          </cell>
          <cell r="N6" t="str">
            <v>0</v>
          </cell>
          <cell r="O6" t="str">
            <v>0</v>
          </cell>
          <cell r="P6" t="str">
            <v>0</v>
          </cell>
          <cell r="Q6">
            <v>2</v>
          </cell>
          <cell r="R6" t="str">
            <v>0</v>
          </cell>
          <cell r="S6" t="str">
            <v>0</v>
          </cell>
          <cell r="T6" t="str">
            <v>0</v>
          </cell>
          <cell r="U6">
            <v>4</v>
          </cell>
          <cell r="V6">
            <v>2</v>
          </cell>
          <cell r="W6" t="str">
            <v>0</v>
          </cell>
          <cell r="X6" t="str">
            <v>0</v>
          </cell>
          <cell r="Y6">
            <v>30</v>
          </cell>
          <cell r="Z6">
            <v>16</v>
          </cell>
          <cell r="AA6">
            <v>13</v>
          </cell>
          <cell r="AB6">
            <v>16</v>
          </cell>
          <cell r="AC6">
            <v>11</v>
          </cell>
          <cell r="AD6">
            <v>9</v>
          </cell>
          <cell r="AE6">
            <v>2</v>
          </cell>
          <cell r="AF6">
            <v>9</v>
          </cell>
        </row>
        <row r="7">
          <cell r="B7" t="str">
            <v>C1</v>
          </cell>
          <cell r="C7" t="str">
            <v>Cadastre, Geodata, License and Tenure Management</v>
          </cell>
          <cell r="D7" t="str">
            <v>0</v>
          </cell>
          <cell r="E7" t="str">
            <v>0</v>
          </cell>
          <cell r="F7" t="str">
            <v>0</v>
          </cell>
          <cell r="G7" t="str">
            <v>0</v>
          </cell>
          <cell r="H7" t="str">
            <v>0</v>
          </cell>
          <cell r="I7" t="str">
            <v>0</v>
          </cell>
          <cell r="J7" t="str">
            <v>0</v>
          </cell>
          <cell r="K7" t="str">
            <v>0</v>
          </cell>
          <cell r="L7" t="str">
            <v>0</v>
          </cell>
          <cell r="M7" t="str">
            <v>0</v>
          </cell>
          <cell r="N7" t="str">
            <v>0</v>
          </cell>
          <cell r="O7" t="str">
            <v>0</v>
          </cell>
          <cell r="P7" t="str">
            <v>0</v>
          </cell>
          <cell r="Q7" t="str">
            <v>0</v>
          </cell>
          <cell r="R7" t="str">
            <v>0</v>
          </cell>
          <cell r="S7" t="str">
            <v>0</v>
          </cell>
          <cell r="T7" t="str">
            <v>0</v>
          </cell>
          <cell r="U7" t="str">
            <v>0</v>
          </cell>
          <cell r="V7" t="str">
            <v>0</v>
          </cell>
          <cell r="W7" t="str">
            <v>0</v>
          </cell>
          <cell r="X7" t="str">
            <v>0</v>
          </cell>
          <cell r="Y7">
            <v>0</v>
          </cell>
          <cell r="Z7">
            <v>1</v>
          </cell>
          <cell r="AA7">
            <v>0</v>
          </cell>
          <cell r="AB7">
            <v>1</v>
          </cell>
          <cell r="AC7">
            <v>0</v>
          </cell>
          <cell r="AD7">
            <v>1</v>
          </cell>
          <cell r="AE7">
            <v>0</v>
          </cell>
          <cell r="AF7">
            <v>1</v>
          </cell>
        </row>
        <row r="8">
          <cell r="B8" t="str">
            <v>A2</v>
          </cell>
          <cell r="C8" t="str">
            <v>Clarity and Harmonization of Sector Rules</v>
          </cell>
          <cell r="D8" t="str">
            <v>0</v>
          </cell>
          <cell r="E8" t="str">
            <v>0</v>
          </cell>
          <cell r="F8" t="str">
            <v>0</v>
          </cell>
          <cell r="G8">
            <v>4</v>
          </cell>
          <cell r="H8" t="str">
            <v>0</v>
          </cell>
          <cell r="I8">
            <v>2</v>
          </cell>
          <cell r="J8" t="str">
            <v>0</v>
          </cell>
          <cell r="K8" t="str">
            <v>0</v>
          </cell>
          <cell r="L8" t="str">
            <v>0</v>
          </cell>
          <cell r="M8" t="str">
            <v>0</v>
          </cell>
          <cell r="N8" t="str">
            <v>0</v>
          </cell>
          <cell r="O8" t="str">
            <v>0</v>
          </cell>
          <cell r="P8">
            <v>5</v>
          </cell>
          <cell r="Q8" t="str">
            <v>0</v>
          </cell>
          <cell r="R8">
            <v>5</v>
          </cell>
          <cell r="S8" t="str">
            <v>0</v>
          </cell>
          <cell r="T8" t="str">
            <v>0</v>
          </cell>
          <cell r="U8" t="str">
            <v>0</v>
          </cell>
          <cell r="V8" t="str">
            <v>0</v>
          </cell>
          <cell r="W8" t="str">
            <v>0</v>
          </cell>
          <cell r="X8">
            <v>4</v>
          </cell>
          <cell r="Y8">
            <v>20</v>
          </cell>
          <cell r="Z8">
            <v>9</v>
          </cell>
          <cell r="AA8">
            <v>4</v>
          </cell>
          <cell r="AB8">
            <v>9</v>
          </cell>
          <cell r="AC8">
            <v>12</v>
          </cell>
          <cell r="AD8">
            <v>9</v>
          </cell>
          <cell r="AE8">
            <v>4</v>
          </cell>
          <cell r="AF8">
            <v>9</v>
          </cell>
        </row>
        <row r="9">
          <cell r="B9" t="str">
            <v>B2</v>
          </cell>
          <cell r="C9" t="str">
            <v>Accountability of Processes,  Compensation, Resettlement and Artisanal and Smallscale Mining Voice</v>
          </cell>
          <cell r="D9">
            <v>3</v>
          </cell>
          <cell r="E9" t="str">
            <v>0</v>
          </cell>
          <cell r="F9">
            <v>1</v>
          </cell>
          <cell r="G9" t="str">
            <v>0</v>
          </cell>
          <cell r="H9">
            <v>1</v>
          </cell>
          <cell r="I9">
            <v>3</v>
          </cell>
          <cell r="J9">
            <v>5</v>
          </cell>
          <cell r="K9" t="str">
            <v>0</v>
          </cell>
          <cell r="L9" t="str">
            <v>0</v>
          </cell>
          <cell r="M9">
            <v>1</v>
          </cell>
          <cell r="N9" t="str">
            <v>0</v>
          </cell>
          <cell r="O9" t="str">
            <v>0</v>
          </cell>
          <cell r="P9" t="str">
            <v>0</v>
          </cell>
          <cell r="Q9">
            <v>5</v>
          </cell>
          <cell r="R9" t="str">
            <v>0</v>
          </cell>
          <cell r="S9" t="str">
            <v>0</v>
          </cell>
          <cell r="T9" t="str">
            <v>0</v>
          </cell>
          <cell r="U9" t="str">
            <v>0</v>
          </cell>
          <cell r="V9" t="str">
            <v>0</v>
          </cell>
          <cell r="W9" t="str">
            <v>0</v>
          </cell>
          <cell r="X9" t="str">
            <v>0</v>
          </cell>
          <cell r="Y9">
            <v>19</v>
          </cell>
          <cell r="Z9">
            <v>9</v>
          </cell>
          <cell r="AA9">
            <v>5</v>
          </cell>
          <cell r="AB9">
            <v>9</v>
          </cell>
          <cell r="AC9">
            <v>14</v>
          </cell>
          <cell r="AD9">
            <v>9</v>
          </cell>
          <cell r="AE9">
            <v>0</v>
          </cell>
          <cell r="AF9">
            <v>1</v>
          </cell>
        </row>
        <row r="10">
          <cell r="B10" t="str">
            <v>C2</v>
          </cell>
          <cell r="C10" t="str">
            <v>Sector Management and Intragovernmental Coordination</v>
          </cell>
          <cell r="D10">
            <v>4</v>
          </cell>
          <cell r="E10" t="str">
            <v>0</v>
          </cell>
          <cell r="F10" t="str">
            <v>0</v>
          </cell>
          <cell r="G10" t="str">
            <v>0</v>
          </cell>
          <cell r="H10" t="str">
            <v>0</v>
          </cell>
          <cell r="I10" t="str">
            <v>0</v>
          </cell>
          <cell r="J10" t="str">
            <v>0</v>
          </cell>
          <cell r="K10" t="str">
            <v>0</v>
          </cell>
          <cell r="L10" t="str">
            <v>0</v>
          </cell>
          <cell r="M10" t="str">
            <v>0</v>
          </cell>
          <cell r="N10">
            <v>4</v>
          </cell>
          <cell r="O10" t="str">
            <v>0</v>
          </cell>
          <cell r="P10">
            <v>3</v>
          </cell>
          <cell r="Q10" t="str">
            <v>0</v>
          </cell>
          <cell r="R10">
            <v>1</v>
          </cell>
          <cell r="S10">
            <v>1</v>
          </cell>
          <cell r="T10" t="str">
            <v>0</v>
          </cell>
          <cell r="U10" t="str">
            <v>0</v>
          </cell>
          <cell r="V10" t="str">
            <v>0</v>
          </cell>
          <cell r="W10" t="str">
            <v>0</v>
          </cell>
          <cell r="X10" t="str">
            <v>0</v>
          </cell>
          <cell r="Y10">
            <v>13</v>
          </cell>
          <cell r="Z10">
            <v>9</v>
          </cell>
          <cell r="AA10">
            <v>4</v>
          </cell>
          <cell r="AB10">
            <v>9</v>
          </cell>
          <cell r="AC10">
            <v>9</v>
          </cell>
          <cell r="AD10">
            <v>9</v>
          </cell>
          <cell r="AE10">
            <v>0</v>
          </cell>
          <cell r="AF10">
            <v>1</v>
          </cell>
        </row>
        <row r="11">
          <cell r="B11" t="str">
            <v>A3</v>
          </cell>
          <cell r="C11" t="str">
            <v>Tax policy, Instruments and State Owned Enterprise Rules</v>
          </cell>
          <cell r="D11" t="str">
            <v>0</v>
          </cell>
          <cell r="E11" t="str">
            <v>0</v>
          </cell>
          <cell r="F11" t="str">
            <v>0</v>
          </cell>
          <cell r="G11" t="str">
            <v>0</v>
          </cell>
          <cell r="H11" t="str">
            <v>0</v>
          </cell>
          <cell r="I11" t="str">
            <v>0</v>
          </cell>
          <cell r="J11" t="str">
            <v>0</v>
          </cell>
          <cell r="K11" t="str">
            <v>0</v>
          </cell>
          <cell r="L11" t="str">
            <v>0</v>
          </cell>
          <cell r="M11" t="str">
            <v>0</v>
          </cell>
          <cell r="N11" t="str">
            <v>0</v>
          </cell>
          <cell r="O11" t="str">
            <v>0</v>
          </cell>
          <cell r="P11">
            <v>2</v>
          </cell>
          <cell r="Q11" t="str">
            <v>0</v>
          </cell>
          <cell r="R11" t="str">
            <v>0</v>
          </cell>
          <cell r="S11" t="str">
            <v>0</v>
          </cell>
          <cell r="T11">
            <v>3</v>
          </cell>
          <cell r="U11" t="str">
            <v>0</v>
          </cell>
          <cell r="V11" t="str">
            <v>0</v>
          </cell>
          <cell r="W11" t="str">
            <v>0</v>
          </cell>
          <cell r="X11" t="str">
            <v>0</v>
          </cell>
          <cell r="Y11">
            <v>8</v>
          </cell>
          <cell r="Z11">
            <v>4</v>
          </cell>
          <cell r="AA11">
            <v>0</v>
          </cell>
          <cell r="AB11">
            <v>1</v>
          </cell>
          <cell r="AC11">
            <v>5</v>
          </cell>
          <cell r="AD11">
            <v>4</v>
          </cell>
          <cell r="AE11">
            <v>0</v>
          </cell>
          <cell r="AF11">
            <v>1</v>
          </cell>
        </row>
        <row r="12">
          <cell r="B12" t="str">
            <v>B3</v>
          </cell>
          <cell r="C12" t="str">
            <v>Mining Taxation and State Owned Enterprise Financial Management</v>
          </cell>
          <cell r="D12" t="str">
            <v>0</v>
          </cell>
          <cell r="E12" t="str">
            <v>0</v>
          </cell>
          <cell r="F12" t="str">
            <v>0</v>
          </cell>
          <cell r="G12" t="str">
            <v>0</v>
          </cell>
          <cell r="H12" t="str">
            <v>0</v>
          </cell>
          <cell r="I12" t="str">
            <v>0</v>
          </cell>
          <cell r="J12" t="str">
            <v>0</v>
          </cell>
          <cell r="K12" t="str">
            <v>0</v>
          </cell>
          <cell r="L12" t="str">
            <v>0</v>
          </cell>
          <cell r="M12" t="str">
            <v>0</v>
          </cell>
          <cell r="N12" t="str">
            <v>0</v>
          </cell>
          <cell r="O12" t="str">
            <v>0</v>
          </cell>
          <cell r="P12" t="str">
            <v>0</v>
          </cell>
          <cell r="Q12" t="str">
            <v>0</v>
          </cell>
          <cell r="R12" t="str">
            <v>0</v>
          </cell>
          <cell r="S12" t="str">
            <v>0</v>
          </cell>
          <cell r="T12" t="str">
            <v>0</v>
          </cell>
          <cell r="U12" t="str">
            <v>0</v>
          </cell>
          <cell r="V12" t="str">
            <v>0</v>
          </cell>
          <cell r="W12" t="str">
            <v>0</v>
          </cell>
          <cell r="X12" t="str">
            <v>0</v>
          </cell>
          <cell r="Y12">
            <v>0</v>
          </cell>
          <cell r="Z12">
            <v>1</v>
          </cell>
          <cell r="AA12">
            <v>0</v>
          </cell>
          <cell r="AB12">
            <v>1</v>
          </cell>
          <cell r="AC12">
            <v>0</v>
          </cell>
          <cell r="AD12">
            <v>1</v>
          </cell>
          <cell r="AE12">
            <v>0</v>
          </cell>
          <cell r="AF12">
            <v>1</v>
          </cell>
        </row>
        <row r="13">
          <cell r="B13" t="str">
            <v>C3</v>
          </cell>
          <cell r="C13" t="str">
            <v>Mining Tax Administration and State Owned Enterprise Governance</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1</v>
          </cell>
          <cell r="AA13">
            <v>0</v>
          </cell>
          <cell r="AB13">
            <v>1</v>
          </cell>
          <cell r="AC13">
            <v>0</v>
          </cell>
          <cell r="AD13">
            <v>1</v>
          </cell>
          <cell r="AE13">
            <v>0</v>
          </cell>
          <cell r="AF13">
            <v>1</v>
          </cell>
        </row>
        <row r="14">
          <cell r="B14" t="str">
            <v>A4</v>
          </cell>
          <cell r="C14" t="str">
            <v>Public Financial Management Regulation, Including Revenue Sharing</v>
          </cell>
          <cell r="D14" t="str">
            <v>0</v>
          </cell>
          <cell r="E14" t="str">
            <v>0</v>
          </cell>
          <cell r="F14" t="str">
            <v>0</v>
          </cell>
          <cell r="G14" t="str">
            <v>0</v>
          </cell>
          <cell r="H14" t="str">
            <v>0</v>
          </cell>
          <cell r="I14" t="str">
            <v>0</v>
          </cell>
          <cell r="J14" t="str">
            <v>0</v>
          </cell>
          <cell r="K14" t="str">
            <v>0</v>
          </cell>
          <cell r="L14" t="str">
            <v>0</v>
          </cell>
          <cell r="M14" t="str">
            <v>0</v>
          </cell>
          <cell r="N14">
            <v>3</v>
          </cell>
          <cell r="O14" t="str">
            <v>0</v>
          </cell>
          <cell r="P14" t="str">
            <v>0</v>
          </cell>
          <cell r="Q14" t="str">
            <v>0</v>
          </cell>
          <cell r="R14" t="str">
            <v>0</v>
          </cell>
          <cell r="S14" t="str">
            <v>0</v>
          </cell>
          <cell r="T14" t="str">
            <v>0</v>
          </cell>
          <cell r="U14" t="str">
            <v>0</v>
          </cell>
          <cell r="V14" t="str">
            <v>0</v>
          </cell>
          <cell r="W14" t="str">
            <v>0</v>
          </cell>
          <cell r="X14" t="str">
            <v>0</v>
          </cell>
          <cell r="Y14">
            <v>3</v>
          </cell>
          <cell r="Z14">
            <v>4</v>
          </cell>
          <cell r="AA14">
            <v>0</v>
          </cell>
          <cell r="AB14">
            <v>1</v>
          </cell>
          <cell r="AC14">
            <v>3</v>
          </cell>
          <cell r="AD14">
            <v>4</v>
          </cell>
          <cell r="AE14">
            <v>0</v>
          </cell>
          <cell r="AF14">
            <v>1</v>
          </cell>
        </row>
        <row r="15">
          <cell r="B15" t="str">
            <v>B4</v>
          </cell>
          <cell r="C15" t="str">
            <v>Budget Transparency and Accountability, and Public Integrity</v>
          </cell>
          <cell r="D15">
            <v>1</v>
          </cell>
          <cell r="E15" t="str">
            <v>0</v>
          </cell>
          <cell r="F15" t="str">
            <v>0</v>
          </cell>
          <cell r="G15" t="str">
            <v>0</v>
          </cell>
          <cell r="H15" t="str">
            <v>0</v>
          </cell>
          <cell r="I15" t="str">
            <v>0</v>
          </cell>
          <cell r="J15" t="str">
            <v>0</v>
          </cell>
          <cell r="K15" t="str">
            <v>0</v>
          </cell>
          <cell r="L15" t="str">
            <v>0</v>
          </cell>
          <cell r="M15" t="str">
            <v>0</v>
          </cell>
          <cell r="N15" t="str">
            <v>0</v>
          </cell>
          <cell r="O15" t="str">
            <v>0</v>
          </cell>
          <cell r="P15" t="str">
            <v>0</v>
          </cell>
          <cell r="Q15" t="str">
            <v>0</v>
          </cell>
          <cell r="R15">
            <v>4</v>
          </cell>
          <cell r="S15" t="str">
            <v>0</v>
          </cell>
          <cell r="T15" t="str">
            <v>0</v>
          </cell>
          <cell r="U15" t="str">
            <v>0</v>
          </cell>
          <cell r="V15" t="str">
            <v>0</v>
          </cell>
          <cell r="W15">
            <v>3</v>
          </cell>
          <cell r="X15" t="str">
            <v>0</v>
          </cell>
          <cell r="Y15">
            <v>8</v>
          </cell>
          <cell r="Z15">
            <v>4</v>
          </cell>
          <cell r="AA15">
            <v>1</v>
          </cell>
          <cell r="AB15">
            <v>4</v>
          </cell>
          <cell r="AC15">
            <v>4</v>
          </cell>
          <cell r="AD15">
            <v>4</v>
          </cell>
          <cell r="AE15">
            <v>3</v>
          </cell>
          <cell r="AF15">
            <v>9</v>
          </cell>
        </row>
        <row r="16">
          <cell r="B16" t="str">
            <v>C4</v>
          </cell>
          <cell r="C16" t="str">
            <v>Budget Implementation and Macrofiscal Management Effectiveness.</v>
          </cell>
          <cell r="D16" t="str">
            <v>0</v>
          </cell>
          <cell r="E16" t="str">
            <v>0</v>
          </cell>
          <cell r="F16" t="str">
            <v>0</v>
          </cell>
          <cell r="G16" t="str">
            <v>0</v>
          </cell>
          <cell r="H16" t="str">
            <v>0</v>
          </cell>
          <cell r="I16" t="str">
            <v>0</v>
          </cell>
          <cell r="J16" t="str">
            <v>0</v>
          </cell>
          <cell r="K16" t="str">
            <v>0</v>
          </cell>
          <cell r="L16" t="str">
            <v>0</v>
          </cell>
          <cell r="M16" t="str">
            <v>0</v>
          </cell>
          <cell r="N16" t="str">
            <v>0</v>
          </cell>
          <cell r="O16" t="str">
            <v>0</v>
          </cell>
          <cell r="P16" t="str">
            <v>0</v>
          </cell>
          <cell r="Q16" t="str">
            <v>0</v>
          </cell>
          <cell r="R16" t="str">
            <v>0</v>
          </cell>
          <cell r="S16" t="str">
            <v>0</v>
          </cell>
          <cell r="T16" t="str">
            <v>0</v>
          </cell>
          <cell r="U16" t="str">
            <v>0</v>
          </cell>
          <cell r="V16" t="str">
            <v>0</v>
          </cell>
          <cell r="W16" t="str">
            <v>0</v>
          </cell>
          <cell r="X16" t="str">
            <v>0</v>
          </cell>
          <cell r="Y16">
            <v>0</v>
          </cell>
          <cell r="Z16">
            <v>1</v>
          </cell>
          <cell r="AA16">
            <v>0</v>
          </cell>
          <cell r="AB16">
            <v>1</v>
          </cell>
          <cell r="AC16">
            <v>0</v>
          </cell>
          <cell r="AD16">
            <v>1</v>
          </cell>
          <cell r="AE16">
            <v>0</v>
          </cell>
          <cell r="AF16">
            <v>1</v>
          </cell>
        </row>
        <row r="17">
          <cell r="B17" t="str">
            <v>A5</v>
          </cell>
          <cell r="C17" t="str">
            <v xml:space="preserve">Policies to Mitigate Environmental and Social Impact </v>
          </cell>
          <cell r="D17" t="str">
            <v>0</v>
          </cell>
          <cell r="E17">
            <v>4</v>
          </cell>
          <cell r="F17">
            <v>4</v>
          </cell>
          <cell r="G17" t="str">
            <v>0</v>
          </cell>
          <cell r="H17" t="str">
            <v>0</v>
          </cell>
          <cell r="I17">
            <v>4</v>
          </cell>
          <cell r="J17" t="str">
            <v>0</v>
          </cell>
          <cell r="K17">
            <v>3</v>
          </cell>
          <cell r="L17" t="str">
            <v>0</v>
          </cell>
          <cell r="M17">
            <v>3</v>
          </cell>
          <cell r="N17" t="str">
            <v>0</v>
          </cell>
          <cell r="O17" t="str">
            <v>0</v>
          </cell>
          <cell r="P17" t="str">
            <v>0</v>
          </cell>
          <cell r="Q17" t="str">
            <v>0</v>
          </cell>
          <cell r="R17" t="str">
            <v>0</v>
          </cell>
          <cell r="S17" t="str">
            <v>0</v>
          </cell>
          <cell r="T17" t="str">
            <v>0</v>
          </cell>
          <cell r="U17" t="str">
            <v>0</v>
          </cell>
          <cell r="V17">
            <v>3</v>
          </cell>
          <cell r="W17" t="str">
            <v>0</v>
          </cell>
          <cell r="X17" t="str">
            <v>0</v>
          </cell>
          <cell r="Y17">
            <v>21</v>
          </cell>
          <cell r="Z17">
            <v>9</v>
          </cell>
          <cell r="AA17">
            <v>8</v>
          </cell>
          <cell r="AB17">
            <v>16</v>
          </cell>
          <cell r="AC17">
            <v>10</v>
          </cell>
          <cell r="AD17">
            <v>9</v>
          </cell>
          <cell r="AE17">
            <v>3</v>
          </cell>
          <cell r="AF17">
            <v>9</v>
          </cell>
        </row>
        <row r="18">
          <cell r="B18" t="str">
            <v>B5</v>
          </cell>
          <cell r="C18" t="str">
            <v>Human Rights, Employment Equity and Environmental Transparency</v>
          </cell>
          <cell r="D18" t="str">
            <v>0</v>
          </cell>
          <cell r="E18" t="str">
            <v>0</v>
          </cell>
          <cell r="F18" t="str">
            <v>0</v>
          </cell>
          <cell r="G18" t="str">
            <v>0</v>
          </cell>
          <cell r="H18" t="str">
            <v>0</v>
          </cell>
          <cell r="I18" t="str">
            <v>0</v>
          </cell>
          <cell r="J18" t="str">
            <v>0</v>
          </cell>
          <cell r="K18" t="str">
            <v>0</v>
          </cell>
          <cell r="L18" t="str">
            <v>0</v>
          </cell>
          <cell r="M18" t="str">
            <v>0</v>
          </cell>
          <cell r="N18" t="str">
            <v>0</v>
          </cell>
          <cell r="O18" t="str">
            <v>0</v>
          </cell>
          <cell r="P18" t="str">
            <v>0</v>
          </cell>
          <cell r="Q18" t="str">
            <v>0</v>
          </cell>
          <cell r="R18" t="str">
            <v>0</v>
          </cell>
          <cell r="S18" t="str">
            <v>0</v>
          </cell>
          <cell r="T18" t="str">
            <v>0</v>
          </cell>
          <cell r="U18" t="str">
            <v>0</v>
          </cell>
          <cell r="V18" t="str">
            <v>0</v>
          </cell>
          <cell r="W18">
            <v>1</v>
          </cell>
          <cell r="X18" t="str">
            <v>0</v>
          </cell>
          <cell r="Y18">
            <v>1</v>
          </cell>
          <cell r="Z18">
            <v>4</v>
          </cell>
          <cell r="AA18">
            <v>0</v>
          </cell>
          <cell r="AB18">
            <v>1</v>
          </cell>
          <cell r="AC18">
            <v>0</v>
          </cell>
          <cell r="AD18">
            <v>1</v>
          </cell>
          <cell r="AE18">
            <v>1</v>
          </cell>
          <cell r="AF18">
            <v>4</v>
          </cell>
        </row>
        <row r="19">
          <cell r="B19" t="str">
            <v>C5</v>
          </cell>
          <cell r="C19" t="str">
            <v>Community Consultation and Environmental and Social Impact Management</v>
          </cell>
          <cell r="D19" t="str">
            <v>0</v>
          </cell>
          <cell r="E19">
            <v>3</v>
          </cell>
          <cell r="F19" t="str">
            <v>0</v>
          </cell>
          <cell r="G19">
            <v>2</v>
          </cell>
          <cell r="H19" t="str">
            <v>0</v>
          </cell>
          <cell r="I19">
            <v>5</v>
          </cell>
          <cell r="J19" t="str">
            <v>0</v>
          </cell>
          <cell r="K19" t="str">
            <v>0</v>
          </cell>
          <cell r="L19">
            <v>5</v>
          </cell>
          <cell r="M19" t="str">
            <v>0</v>
          </cell>
          <cell r="N19" t="str">
            <v>0</v>
          </cell>
          <cell r="O19">
            <v>4</v>
          </cell>
          <cell r="P19" t="str">
            <v>0</v>
          </cell>
          <cell r="Q19" t="str">
            <v>0</v>
          </cell>
          <cell r="R19" t="str">
            <v>0</v>
          </cell>
          <cell r="S19" t="str">
            <v>0</v>
          </cell>
          <cell r="T19" t="str">
            <v>0</v>
          </cell>
          <cell r="U19">
            <v>1</v>
          </cell>
          <cell r="V19" t="str">
            <v>0</v>
          </cell>
          <cell r="W19" t="str">
            <v>0</v>
          </cell>
          <cell r="X19" t="str">
            <v>0</v>
          </cell>
          <cell r="Y19">
            <v>21</v>
          </cell>
          <cell r="Z19">
            <v>9</v>
          </cell>
          <cell r="AA19">
            <v>5</v>
          </cell>
          <cell r="AB19">
            <v>9</v>
          </cell>
          <cell r="AC19">
            <v>15</v>
          </cell>
          <cell r="AD19">
            <v>9</v>
          </cell>
          <cell r="AE19">
            <v>0</v>
          </cell>
          <cell r="AF19">
            <v>1</v>
          </cell>
        </row>
        <row r="20">
          <cell r="B20" t="str">
            <v>D1</v>
          </cell>
          <cell r="C20" t="str">
            <v>Business and Investment Environment</v>
          </cell>
          <cell r="D20" t="str">
            <v>0</v>
          </cell>
          <cell r="E20" t="str">
            <v>0</v>
          </cell>
          <cell r="F20">
            <v>5</v>
          </cell>
          <cell r="G20" t="str">
            <v>0</v>
          </cell>
          <cell r="H20" t="str">
            <v>0</v>
          </cell>
          <cell r="I20" t="str">
            <v>0</v>
          </cell>
          <cell r="J20" t="str">
            <v>0</v>
          </cell>
          <cell r="K20">
            <v>2</v>
          </cell>
          <cell r="L20">
            <v>2</v>
          </cell>
          <cell r="M20" t="str">
            <v>0</v>
          </cell>
          <cell r="N20" t="str">
            <v>0</v>
          </cell>
          <cell r="O20">
            <v>3</v>
          </cell>
          <cell r="P20" t="str">
            <v>0</v>
          </cell>
          <cell r="Q20" t="str">
            <v>0</v>
          </cell>
          <cell r="R20" t="str">
            <v>0</v>
          </cell>
          <cell r="S20" t="str">
            <v>0</v>
          </cell>
          <cell r="T20" t="str">
            <v>0</v>
          </cell>
          <cell r="U20" t="str">
            <v>0</v>
          </cell>
          <cell r="V20" t="str">
            <v>0</v>
          </cell>
          <cell r="W20" t="str">
            <v>0</v>
          </cell>
          <cell r="X20" t="str">
            <v>0</v>
          </cell>
          <cell r="Y20">
            <v>12</v>
          </cell>
          <cell r="Z20">
            <v>9</v>
          </cell>
          <cell r="AA20">
            <v>5</v>
          </cell>
          <cell r="AB20">
            <v>9</v>
          </cell>
          <cell r="AC20">
            <v>7</v>
          </cell>
          <cell r="AD20">
            <v>9</v>
          </cell>
          <cell r="AE20">
            <v>0</v>
          </cell>
          <cell r="AF20">
            <v>1</v>
          </cell>
        </row>
        <row r="21">
          <cell r="B21" t="str">
            <v>D2</v>
          </cell>
          <cell r="C21" t="str">
            <v>Mining Infrastructure</v>
          </cell>
          <cell r="D21" t="str">
            <v>0</v>
          </cell>
          <cell r="E21" t="str">
            <v>0</v>
          </cell>
          <cell r="F21" t="str">
            <v>0</v>
          </cell>
          <cell r="G21" t="str">
            <v>0</v>
          </cell>
          <cell r="H21" t="str">
            <v>0</v>
          </cell>
          <cell r="I21" t="str">
            <v>0</v>
          </cell>
          <cell r="J21" t="str">
            <v>0</v>
          </cell>
          <cell r="K21" t="str">
            <v>0</v>
          </cell>
          <cell r="L21" t="str">
            <v>0</v>
          </cell>
          <cell r="M21" t="str">
            <v>0</v>
          </cell>
          <cell r="N21" t="str">
            <v>0</v>
          </cell>
          <cell r="O21" t="str">
            <v>0</v>
          </cell>
          <cell r="P21" t="str">
            <v>0</v>
          </cell>
          <cell r="Q21" t="str">
            <v>0</v>
          </cell>
          <cell r="R21" t="str">
            <v>0</v>
          </cell>
          <cell r="S21" t="str">
            <v>0</v>
          </cell>
          <cell r="T21" t="str">
            <v>0</v>
          </cell>
          <cell r="U21" t="str">
            <v>0</v>
          </cell>
          <cell r="V21" t="str">
            <v>0</v>
          </cell>
          <cell r="W21" t="str">
            <v>0</v>
          </cell>
          <cell r="X21" t="str">
            <v>0</v>
          </cell>
          <cell r="Y21">
            <v>0</v>
          </cell>
          <cell r="Z21">
            <v>1</v>
          </cell>
          <cell r="AA21">
            <v>0</v>
          </cell>
          <cell r="AB21">
            <v>1</v>
          </cell>
          <cell r="AC21">
            <v>0</v>
          </cell>
          <cell r="AD21">
            <v>1</v>
          </cell>
          <cell r="AE21">
            <v>0</v>
          </cell>
          <cell r="AF21">
            <v>1</v>
          </cell>
        </row>
        <row r="22">
          <cell r="B22" t="str">
            <v>D3</v>
          </cell>
          <cell r="C22" t="str">
            <v>Diversity and Stability of National Revenues</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1</v>
          </cell>
          <cell r="AA22">
            <v>0</v>
          </cell>
          <cell r="AB22">
            <v>1</v>
          </cell>
          <cell r="AC22">
            <v>0</v>
          </cell>
          <cell r="AD22">
            <v>1</v>
          </cell>
          <cell r="AE22">
            <v>0</v>
          </cell>
          <cell r="AF22">
            <v>1</v>
          </cell>
        </row>
        <row r="23">
          <cell r="B23" t="str">
            <v>D4</v>
          </cell>
          <cell r="C23" t="str">
            <v>Macroeconomic Stability</v>
          </cell>
          <cell r="D23" t="str">
            <v>0</v>
          </cell>
          <cell r="E23" t="str">
            <v>0</v>
          </cell>
          <cell r="F23" t="str">
            <v>0</v>
          </cell>
          <cell r="G23" t="str">
            <v>0</v>
          </cell>
          <cell r="H23" t="str">
            <v>0</v>
          </cell>
          <cell r="I23" t="str">
            <v>0</v>
          </cell>
          <cell r="J23" t="str">
            <v>0</v>
          </cell>
          <cell r="K23" t="str">
            <v>0</v>
          </cell>
          <cell r="L23" t="str">
            <v>0</v>
          </cell>
          <cell r="M23" t="str">
            <v>0</v>
          </cell>
          <cell r="N23" t="str">
            <v>0</v>
          </cell>
          <cell r="O23" t="str">
            <v>0</v>
          </cell>
          <cell r="P23" t="str">
            <v>0</v>
          </cell>
          <cell r="Q23" t="str">
            <v>0</v>
          </cell>
          <cell r="R23" t="str">
            <v>0</v>
          </cell>
          <cell r="S23" t="str">
            <v>0</v>
          </cell>
          <cell r="T23" t="str">
            <v>0</v>
          </cell>
          <cell r="U23" t="str">
            <v>0</v>
          </cell>
          <cell r="V23" t="str">
            <v>0</v>
          </cell>
          <cell r="W23" t="str">
            <v>0</v>
          </cell>
          <cell r="X23" t="str">
            <v>0</v>
          </cell>
          <cell r="Y23">
            <v>0</v>
          </cell>
          <cell r="Z23">
            <v>1</v>
          </cell>
          <cell r="AA23">
            <v>0</v>
          </cell>
          <cell r="AB23">
            <v>1</v>
          </cell>
          <cell r="AC23">
            <v>0</v>
          </cell>
          <cell r="AD23">
            <v>1</v>
          </cell>
          <cell r="AE23">
            <v>0</v>
          </cell>
          <cell r="AF23">
            <v>1</v>
          </cell>
        </row>
        <row r="24">
          <cell r="B24" t="str">
            <v>D5</v>
          </cell>
          <cell r="C24" t="str">
            <v>National Growth and Savings</v>
          </cell>
          <cell r="D24" t="str">
            <v>0</v>
          </cell>
          <cell r="E24" t="str">
            <v>0</v>
          </cell>
          <cell r="F24" t="str">
            <v>0</v>
          </cell>
          <cell r="G24" t="str">
            <v>0</v>
          </cell>
          <cell r="H24" t="str">
            <v>0</v>
          </cell>
          <cell r="I24" t="str">
            <v>0</v>
          </cell>
          <cell r="J24" t="str">
            <v>0</v>
          </cell>
          <cell r="K24" t="str">
            <v>0</v>
          </cell>
          <cell r="L24" t="str">
            <v>0</v>
          </cell>
          <cell r="M24" t="str">
            <v>0</v>
          </cell>
          <cell r="N24" t="str">
            <v>0</v>
          </cell>
          <cell r="O24" t="str">
            <v>0</v>
          </cell>
          <cell r="P24" t="str">
            <v>0</v>
          </cell>
          <cell r="Q24" t="str">
            <v>0</v>
          </cell>
          <cell r="R24" t="str">
            <v>0</v>
          </cell>
          <cell r="S24" t="str">
            <v>0</v>
          </cell>
          <cell r="T24" t="str">
            <v>0</v>
          </cell>
          <cell r="U24" t="str">
            <v>0</v>
          </cell>
          <cell r="V24" t="str">
            <v>0</v>
          </cell>
          <cell r="W24" t="str">
            <v>0</v>
          </cell>
          <cell r="X24" t="str">
            <v>0</v>
          </cell>
          <cell r="Y24">
            <v>0</v>
          </cell>
          <cell r="Z24">
            <v>1</v>
          </cell>
          <cell r="AA24">
            <v>0</v>
          </cell>
          <cell r="AB24">
            <v>1</v>
          </cell>
          <cell r="AC24">
            <v>0</v>
          </cell>
          <cell r="AD24">
            <v>1</v>
          </cell>
          <cell r="AE24">
            <v>0</v>
          </cell>
          <cell r="AF24">
            <v>1</v>
          </cell>
        </row>
        <row r="25">
          <cell r="B25" t="str">
            <v>D6</v>
          </cell>
          <cell r="C25" t="str">
            <v>Skills and Human Capital Availability</v>
          </cell>
          <cell r="D25" t="str">
            <v>0</v>
          </cell>
          <cell r="E25" t="str">
            <v>0</v>
          </cell>
          <cell r="F25" t="str">
            <v>0</v>
          </cell>
          <cell r="G25" t="str">
            <v>0</v>
          </cell>
          <cell r="H25" t="str">
            <v>0</v>
          </cell>
          <cell r="I25" t="str">
            <v>0</v>
          </cell>
          <cell r="J25" t="str">
            <v>0</v>
          </cell>
          <cell r="K25" t="str">
            <v>0</v>
          </cell>
          <cell r="L25" t="str">
            <v>0</v>
          </cell>
          <cell r="M25" t="str">
            <v>0</v>
          </cell>
          <cell r="N25" t="str">
            <v>0</v>
          </cell>
          <cell r="O25" t="str">
            <v>0</v>
          </cell>
          <cell r="P25" t="str">
            <v>0</v>
          </cell>
          <cell r="Q25" t="str">
            <v>0</v>
          </cell>
          <cell r="R25" t="str">
            <v>0</v>
          </cell>
          <cell r="S25" t="str">
            <v>0</v>
          </cell>
          <cell r="T25">
            <v>2</v>
          </cell>
          <cell r="U25" t="str">
            <v>0</v>
          </cell>
          <cell r="V25" t="str">
            <v>0</v>
          </cell>
          <cell r="W25" t="str">
            <v>0</v>
          </cell>
          <cell r="X25" t="str">
            <v>0</v>
          </cell>
          <cell r="Y25">
            <v>4</v>
          </cell>
          <cell r="Z25">
            <v>4</v>
          </cell>
          <cell r="AA25">
            <v>0</v>
          </cell>
          <cell r="AB25">
            <v>1</v>
          </cell>
          <cell r="AC25">
            <v>2</v>
          </cell>
          <cell r="AD25">
            <v>4</v>
          </cell>
          <cell r="AE25">
            <v>0</v>
          </cell>
          <cell r="AF25">
            <v>1</v>
          </cell>
        </row>
        <row r="26">
          <cell r="B26" t="str">
            <v>D7</v>
          </cell>
          <cell r="C26" t="str">
            <v>Human Health</v>
          </cell>
          <cell r="D26">
            <v>2</v>
          </cell>
          <cell r="E26" t="str">
            <v>0</v>
          </cell>
          <cell r="F26" t="str">
            <v>0</v>
          </cell>
          <cell r="G26" t="str">
            <v>0</v>
          </cell>
          <cell r="H26" t="str">
            <v>0</v>
          </cell>
          <cell r="I26" t="str">
            <v>0</v>
          </cell>
          <cell r="J26">
            <v>2</v>
          </cell>
          <cell r="K26" t="str">
            <v>0</v>
          </cell>
          <cell r="L26" t="str">
            <v>0</v>
          </cell>
          <cell r="M26" t="str">
            <v>0</v>
          </cell>
          <cell r="N26" t="str">
            <v>0</v>
          </cell>
          <cell r="O26" t="str">
            <v>0</v>
          </cell>
          <cell r="P26" t="str">
            <v>0</v>
          </cell>
          <cell r="Q26" t="str">
            <v>0</v>
          </cell>
          <cell r="R26" t="str">
            <v>0</v>
          </cell>
          <cell r="S26">
            <v>2</v>
          </cell>
          <cell r="T26" t="str">
            <v>0</v>
          </cell>
          <cell r="U26" t="str">
            <v>0</v>
          </cell>
          <cell r="V26" t="str">
            <v>0</v>
          </cell>
          <cell r="W26" t="str">
            <v>0</v>
          </cell>
          <cell r="X26" t="str">
            <v>0</v>
          </cell>
          <cell r="Y26">
            <v>6</v>
          </cell>
          <cell r="Z26">
            <v>4</v>
          </cell>
          <cell r="AA26">
            <v>2</v>
          </cell>
          <cell r="AB26">
            <v>4</v>
          </cell>
          <cell r="AC26">
            <v>4</v>
          </cell>
          <cell r="AD26">
            <v>4</v>
          </cell>
          <cell r="AE26">
            <v>0</v>
          </cell>
          <cell r="AF26">
            <v>1</v>
          </cell>
        </row>
        <row r="27">
          <cell r="B27" t="str">
            <v>E1</v>
          </cell>
          <cell r="C27" t="str">
            <v>Expropriation Risk</v>
          </cell>
          <cell r="D27" t="str">
            <v>0</v>
          </cell>
          <cell r="E27" t="str">
            <v>0</v>
          </cell>
          <cell r="F27" t="str">
            <v>0</v>
          </cell>
          <cell r="G27" t="str">
            <v>0</v>
          </cell>
          <cell r="H27" t="str">
            <v>0</v>
          </cell>
          <cell r="I27" t="str">
            <v>0</v>
          </cell>
          <cell r="J27" t="str">
            <v>0</v>
          </cell>
          <cell r="K27" t="str">
            <v>0</v>
          </cell>
          <cell r="L27" t="str">
            <v>0</v>
          </cell>
          <cell r="M27" t="str">
            <v>0</v>
          </cell>
          <cell r="N27" t="str">
            <v>0</v>
          </cell>
          <cell r="O27" t="str">
            <v>0</v>
          </cell>
          <cell r="P27" t="str">
            <v>0</v>
          </cell>
          <cell r="Q27" t="str">
            <v>0</v>
          </cell>
          <cell r="R27" t="str">
            <v>0</v>
          </cell>
          <cell r="S27" t="str">
            <v>0</v>
          </cell>
          <cell r="T27">
            <v>5</v>
          </cell>
          <cell r="U27" t="str">
            <v>0</v>
          </cell>
          <cell r="V27" t="str">
            <v>0</v>
          </cell>
          <cell r="W27" t="str">
            <v>0</v>
          </cell>
          <cell r="X27">
            <v>2</v>
          </cell>
          <cell r="Y27">
            <v>12</v>
          </cell>
          <cell r="Z27">
            <v>9</v>
          </cell>
          <cell r="AA27">
            <v>0</v>
          </cell>
          <cell r="AB27">
            <v>1</v>
          </cell>
          <cell r="AC27">
            <v>5</v>
          </cell>
          <cell r="AD27">
            <v>4</v>
          </cell>
          <cell r="AE27">
            <v>2</v>
          </cell>
          <cell r="AF27">
            <v>9</v>
          </cell>
        </row>
        <row r="28">
          <cell r="B28" t="str">
            <v>E2</v>
          </cell>
          <cell r="C28" t="str">
            <v>Political Stability</v>
          </cell>
          <cell r="D28">
            <v>0</v>
          </cell>
          <cell r="E28">
            <v>5</v>
          </cell>
          <cell r="F28">
            <v>3</v>
          </cell>
          <cell r="G28">
            <v>5</v>
          </cell>
          <cell r="H28">
            <v>2</v>
          </cell>
          <cell r="I28">
            <v>1</v>
          </cell>
          <cell r="J28">
            <v>1</v>
          </cell>
          <cell r="K28">
            <v>0</v>
          </cell>
          <cell r="L28">
            <v>0</v>
          </cell>
          <cell r="M28">
            <v>2</v>
          </cell>
          <cell r="N28">
            <v>5</v>
          </cell>
          <cell r="O28">
            <v>7</v>
          </cell>
          <cell r="P28">
            <v>1</v>
          </cell>
          <cell r="Q28">
            <v>3</v>
          </cell>
          <cell r="R28">
            <v>3</v>
          </cell>
          <cell r="S28">
            <v>3</v>
          </cell>
          <cell r="T28">
            <v>4</v>
          </cell>
          <cell r="U28">
            <v>5</v>
          </cell>
          <cell r="V28">
            <v>6</v>
          </cell>
          <cell r="W28">
            <v>4</v>
          </cell>
          <cell r="X28">
            <v>8</v>
          </cell>
          <cell r="Y28">
            <v>77</v>
          </cell>
          <cell r="Z28">
            <v>16</v>
          </cell>
          <cell r="AA28">
            <v>15</v>
          </cell>
          <cell r="AB28">
            <v>16</v>
          </cell>
          <cell r="AC28">
            <v>35</v>
          </cell>
          <cell r="AD28">
            <v>16</v>
          </cell>
          <cell r="AE28">
            <v>18</v>
          </cell>
          <cell r="AF28">
            <v>16</v>
          </cell>
        </row>
        <row r="29">
          <cell r="B29" t="str">
            <v>E3</v>
          </cell>
          <cell r="C29" t="str">
            <v>Predictable Mining and Tax Policy</v>
          </cell>
          <cell r="D29" t="str">
            <v>0</v>
          </cell>
          <cell r="E29" t="str">
            <v>0</v>
          </cell>
          <cell r="F29" t="str">
            <v>0</v>
          </cell>
          <cell r="G29" t="str">
            <v>0</v>
          </cell>
          <cell r="H29" t="str">
            <v>0</v>
          </cell>
          <cell r="I29" t="str">
            <v>0</v>
          </cell>
          <cell r="J29" t="str">
            <v>0</v>
          </cell>
          <cell r="K29" t="str">
            <v>0</v>
          </cell>
          <cell r="L29" t="str">
            <v>0</v>
          </cell>
          <cell r="M29" t="str">
            <v>0</v>
          </cell>
          <cell r="N29" t="str">
            <v>0</v>
          </cell>
          <cell r="O29">
            <v>1</v>
          </cell>
          <cell r="P29" t="str">
            <v>0</v>
          </cell>
          <cell r="Q29" t="str">
            <v>0</v>
          </cell>
          <cell r="R29" t="str">
            <v>0</v>
          </cell>
          <cell r="S29" t="str">
            <v>0</v>
          </cell>
          <cell r="T29" t="str">
            <v>0</v>
          </cell>
          <cell r="U29" t="str">
            <v>0</v>
          </cell>
          <cell r="V29" t="str">
            <v>0</v>
          </cell>
          <cell r="W29" t="str">
            <v>0</v>
          </cell>
          <cell r="X29" t="str">
            <v>0</v>
          </cell>
          <cell r="Y29">
            <v>1</v>
          </cell>
          <cell r="Z29">
            <v>4</v>
          </cell>
          <cell r="AA29">
            <v>0</v>
          </cell>
          <cell r="AB29">
            <v>1</v>
          </cell>
          <cell r="AC29">
            <v>1</v>
          </cell>
          <cell r="AD29">
            <v>4</v>
          </cell>
          <cell r="AE29">
            <v>0</v>
          </cell>
          <cell r="AF29">
            <v>1</v>
          </cell>
        </row>
        <row r="30">
          <cell r="B30" t="str">
            <v>E4</v>
          </cell>
          <cell r="C30" t="str">
            <v>Control of Corruption</v>
          </cell>
          <cell r="D30" t="str">
            <v>0</v>
          </cell>
          <cell r="E30" t="str">
            <v>0</v>
          </cell>
          <cell r="F30" t="str">
            <v>0</v>
          </cell>
          <cell r="G30" t="str">
            <v>0</v>
          </cell>
          <cell r="H30" t="str">
            <v>0</v>
          </cell>
          <cell r="I30" t="str">
            <v>0</v>
          </cell>
          <cell r="J30" t="str">
            <v>0</v>
          </cell>
          <cell r="K30" t="str">
            <v>0</v>
          </cell>
          <cell r="L30" t="str">
            <v>0</v>
          </cell>
          <cell r="M30" t="str">
            <v>0</v>
          </cell>
          <cell r="N30" t="str">
            <v>0</v>
          </cell>
          <cell r="O30" t="str">
            <v>0</v>
          </cell>
          <cell r="P30" t="str">
            <v>0</v>
          </cell>
          <cell r="Q30">
            <v>4</v>
          </cell>
          <cell r="R30">
            <v>2</v>
          </cell>
          <cell r="S30" t="str">
            <v>0</v>
          </cell>
          <cell r="T30" t="str">
            <v>0</v>
          </cell>
          <cell r="U30" t="str">
            <v>0</v>
          </cell>
          <cell r="V30">
            <v>4</v>
          </cell>
          <cell r="W30" t="str">
            <v>0</v>
          </cell>
          <cell r="X30" t="str">
            <v>0</v>
          </cell>
          <cell r="Y30">
            <v>10</v>
          </cell>
          <cell r="Z30">
            <v>4</v>
          </cell>
          <cell r="AA30">
            <v>0</v>
          </cell>
          <cell r="AB30">
            <v>1</v>
          </cell>
          <cell r="AC30">
            <v>6</v>
          </cell>
          <cell r="AD30">
            <v>4</v>
          </cell>
          <cell r="AE30">
            <v>4</v>
          </cell>
          <cell r="AF30">
            <v>9</v>
          </cell>
        </row>
        <row r="31">
          <cell r="B31" t="str">
            <v>F1</v>
          </cell>
          <cell r="C31" t="str">
            <v>Development Planning</v>
          </cell>
          <cell r="D31">
            <v>0</v>
          </cell>
          <cell r="E31">
            <v>0</v>
          </cell>
          <cell r="F31">
            <v>2</v>
          </cell>
          <cell r="G31">
            <v>1</v>
          </cell>
          <cell r="H31">
            <v>9</v>
          </cell>
          <cell r="I31">
            <v>0</v>
          </cell>
          <cell r="J31">
            <v>7</v>
          </cell>
          <cell r="K31">
            <v>1</v>
          </cell>
          <cell r="L31">
            <v>7</v>
          </cell>
          <cell r="M31">
            <v>9</v>
          </cell>
          <cell r="N31">
            <v>1</v>
          </cell>
          <cell r="O31">
            <v>0</v>
          </cell>
          <cell r="P31">
            <v>4</v>
          </cell>
          <cell r="Q31">
            <v>0</v>
          </cell>
          <cell r="R31">
            <v>0</v>
          </cell>
          <cell r="S31">
            <v>5</v>
          </cell>
          <cell r="T31">
            <v>0</v>
          </cell>
          <cell r="U31">
            <v>3</v>
          </cell>
          <cell r="V31">
            <v>0</v>
          </cell>
          <cell r="W31">
            <v>7</v>
          </cell>
          <cell r="X31">
            <v>1</v>
          </cell>
          <cell r="Y31">
            <v>60</v>
          </cell>
          <cell r="Z31">
            <v>16</v>
          </cell>
          <cell r="AA31">
            <v>12</v>
          </cell>
          <cell r="AB31">
            <v>16</v>
          </cell>
          <cell r="AC31">
            <v>37</v>
          </cell>
          <cell r="AD31">
            <v>16</v>
          </cell>
          <cell r="AE31">
            <v>8</v>
          </cell>
          <cell r="AF31">
            <v>16</v>
          </cell>
        </row>
        <row r="32">
          <cell r="B32" t="str">
            <v>F2</v>
          </cell>
          <cell r="C32" t="str">
            <v>Local Supplier Development</v>
          </cell>
          <cell r="D32" t="str">
            <v>0</v>
          </cell>
          <cell r="E32">
            <v>1</v>
          </cell>
          <cell r="F32" t="str">
            <v>0</v>
          </cell>
          <cell r="G32" t="str">
            <v>0</v>
          </cell>
          <cell r="H32" t="str">
            <v>0</v>
          </cell>
          <cell r="I32" t="str">
            <v>0</v>
          </cell>
          <cell r="J32" t="str">
            <v>0</v>
          </cell>
          <cell r="K32" t="str">
            <v>0</v>
          </cell>
          <cell r="L32">
            <v>1</v>
          </cell>
          <cell r="M32" t="str">
            <v>0</v>
          </cell>
          <cell r="N32">
            <v>2</v>
          </cell>
          <cell r="O32" t="str">
            <v>0</v>
          </cell>
          <cell r="P32" t="str">
            <v>0</v>
          </cell>
          <cell r="Q32" t="str">
            <v>0</v>
          </cell>
          <cell r="R32" t="str">
            <v>0</v>
          </cell>
          <cell r="S32" t="str">
            <v>0</v>
          </cell>
          <cell r="T32" t="str">
            <v>0</v>
          </cell>
          <cell r="U32" t="str">
            <v>0</v>
          </cell>
          <cell r="V32" t="str">
            <v>0</v>
          </cell>
          <cell r="W32" t="str">
            <v>0</v>
          </cell>
          <cell r="X32" t="str">
            <v>0</v>
          </cell>
          <cell r="Y32">
            <v>4</v>
          </cell>
          <cell r="Z32">
            <v>4</v>
          </cell>
          <cell r="AA32">
            <v>1</v>
          </cell>
          <cell r="AB32">
            <v>4</v>
          </cell>
          <cell r="AC32">
            <v>3</v>
          </cell>
          <cell r="AD32">
            <v>4</v>
          </cell>
          <cell r="AE32">
            <v>0</v>
          </cell>
          <cell r="AF32">
            <v>1</v>
          </cell>
        </row>
        <row r="33">
          <cell r="B33" t="str">
            <v>F3</v>
          </cell>
          <cell r="C33" t="str">
            <v>Investment Promotion (Diversification)</v>
          </cell>
          <cell r="D33" t="str">
            <v>0</v>
          </cell>
          <cell r="E33" t="str">
            <v>0</v>
          </cell>
          <cell r="F33" t="str">
            <v>0</v>
          </cell>
          <cell r="G33" t="str">
            <v>0</v>
          </cell>
          <cell r="H33" t="str">
            <v>0</v>
          </cell>
          <cell r="I33" t="str">
            <v>0</v>
          </cell>
          <cell r="J33" t="str">
            <v>0</v>
          </cell>
          <cell r="K33" t="str">
            <v>0</v>
          </cell>
          <cell r="L33" t="str">
            <v>0</v>
          </cell>
          <cell r="M33" t="str">
            <v>0</v>
          </cell>
          <cell r="N33" t="str">
            <v>0</v>
          </cell>
          <cell r="O33" t="str">
            <v>0</v>
          </cell>
          <cell r="P33" t="str">
            <v>0</v>
          </cell>
          <cell r="Q33" t="str">
            <v>0</v>
          </cell>
          <cell r="R33" t="str">
            <v>0</v>
          </cell>
          <cell r="S33" t="str">
            <v>0</v>
          </cell>
          <cell r="T33" t="str">
            <v>0</v>
          </cell>
          <cell r="U33">
            <v>2</v>
          </cell>
          <cell r="V33" t="str">
            <v>0</v>
          </cell>
          <cell r="W33" t="str">
            <v>0</v>
          </cell>
          <cell r="X33" t="str">
            <v>0</v>
          </cell>
          <cell r="Y33">
            <v>4</v>
          </cell>
          <cell r="Z33">
            <v>4</v>
          </cell>
          <cell r="AA33">
            <v>0</v>
          </cell>
          <cell r="AB33">
            <v>1</v>
          </cell>
          <cell r="AC33">
            <v>2</v>
          </cell>
          <cell r="AD33">
            <v>4</v>
          </cell>
          <cell r="AE33">
            <v>0</v>
          </cell>
          <cell r="AF33">
            <v>1</v>
          </cell>
        </row>
        <row r="34">
          <cell r="B34" t="str">
            <v>F4</v>
          </cell>
          <cell r="C34" t="str">
            <v>Leveraging Infrastructure</v>
          </cell>
          <cell r="D34" t="str">
            <v>0</v>
          </cell>
          <cell r="E34" t="str">
            <v>0</v>
          </cell>
          <cell r="F34" t="str">
            <v>0</v>
          </cell>
          <cell r="G34" t="str">
            <v>0</v>
          </cell>
          <cell r="H34" t="str">
            <v>0</v>
          </cell>
          <cell r="I34" t="str">
            <v>0</v>
          </cell>
          <cell r="J34" t="str">
            <v>0</v>
          </cell>
          <cell r="K34" t="str">
            <v>0</v>
          </cell>
          <cell r="L34" t="str">
            <v>0</v>
          </cell>
          <cell r="M34" t="str">
            <v>0</v>
          </cell>
          <cell r="N34" t="str">
            <v>0</v>
          </cell>
          <cell r="O34" t="str">
            <v>0</v>
          </cell>
          <cell r="P34" t="str">
            <v>0</v>
          </cell>
          <cell r="Q34" t="str">
            <v>0</v>
          </cell>
          <cell r="R34" t="str">
            <v>0</v>
          </cell>
          <cell r="S34" t="str">
            <v>0</v>
          </cell>
          <cell r="T34" t="str">
            <v>0</v>
          </cell>
          <cell r="U34" t="str">
            <v>0</v>
          </cell>
          <cell r="V34" t="str">
            <v>0</v>
          </cell>
          <cell r="W34" t="str">
            <v>0</v>
          </cell>
          <cell r="X34" t="str">
            <v>0</v>
          </cell>
          <cell r="Y34">
            <v>0</v>
          </cell>
          <cell r="Z34">
            <v>1</v>
          </cell>
          <cell r="AA34">
            <v>0</v>
          </cell>
          <cell r="AB34">
            <v>1</v>
          </cell>
          <cell r="AC34">
            <v>0</v>
          </cell>
          <cell r="AD34">
            <v>1</v>
          </cell>
          <cell r="AE34">
            <v>0</v>
          </cell>
          <cell r="AF34">
            <v>1</v>
          </cell>
        </row>
      </sheetData>
      <sheetData sheetId="22"/>
      <sheetData sheetId="23"/>
      <sheetData sheetId="24"/>
      <sheetData sheetId="25"/>
      <sheetData sheetId="26"/>
      <sheetData sheetId="2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06"/>
  <sheetViews>
    <sheetView tabSelected="1" topLeftCell="J304" workbookViewId="0">
      <selection activeCell="M321" sqref="M321"/>
    </sheetView>
  </sheetViews>
  <sheetFormatPr defaultColWidth="11.42578125" defaultRowHeight="15" x14ac:dyDescent="0.25"/>
  <cols>
    <col min="1" max="1" width="6.42578125" bestFit="1" customWidth="1"/>
    <col min="2" max="2" width="33.5703125" bestFit="1" customWidth="1"/>
    <col min="3" max="3" width="21.28515625" bestFit="1" customWidth="1"/>
    <col min="4" max="4" width="10.28515625" bestFit="1" customWidth="1"/>
    <col min="5" max="5" width="33.7109375" bestFit="1" customWidth="1"/>
    <col min="6" max="6" width="5.140625" bestFit="1" customWidth="1"/>
    <col min="7" max="7" width="80.28515625" bestFit="1" customWidth="1"/>
    <col min="8" max="8" width="8" bestFit="1" customWidth="1"/>
    <col min="9" max="9" width="55.28515625" bestFit="1" customWidth="1"/>
    <col min="10" max="10" width="8.28515625" bestFit="1" customWidth="1"/>
    <col min="11" max="11" width="193.5703125" bestFit="1" customWidth="1"/>
    <col min="12" max="12" width="18.85546875" bestFit="1" customWidth="1"/>
    <col min="13" max="13" width="40.7109375" style="1" customWidth="1"/>
    <col min="14" max="14" width="22.140625" bestFit="1" customWidth="1"/>
    <col min="15" max="15" width="18" bestFit="1" customWidth="1"/>
    <col min="16" max="16" width="14.42578125" bestFit="1" customWidth="1"/>
    <col min="17" max="17" width="17.28515625" bestFit="1" customWidth="1"/>
    <col min="18" max="18" width="20.28515625" bestFit="1" customWidth="1"/>
  </cols>
  <sheetData>
    <row r="1" spans="1:18" x14ac:dyDescent="0.25">
      <c r="A1" t="s">
        <v>0</v>
      </c>
      <c r="B1" t="s">
        <v>1</v>
      </c>
      <c r="C1" t="s">
        <v>2</v>
      </c>
      <c r="D1" t="s">
        <v>3</v>
      </c>
      <c r="E1" t="s">
        <v>4</v>
      </c>
      <c r="F1" t="s">
        <v>5</v>
      </c>
      <c r="G1" t="s">
        <v>6</v>
      </c>
      <c r="H1" t="s">
        <v>7</v>
      </c>
      <c r="I1" t="s">
        <v>8</v>
      </c>
      <c r="J1" t="s">
        <v>9</v>
      </c>
      <c r="K1" t="s">
        <v>10</v>
      </c>
      <c r="L1" t="s">
        <v>11</v>
      </c>
      <c r="M1" s="1" t="s">
        <v>12</v>
      </c>
      <c r="N1" t="s">
        <v>13</v>
      </c>
      <c r="O1" t="s">
        <v>14</v>
      </c>
      <c r="P1" t="s">
        <v>15</v>
      </c>
      <c r="Q1" t="s">
        <v>16</v>
      </c>
      <c r="R1" t="s">
        <v>17</v>
      </c>
    </row>
    <row r="2" spans="1:18" x14ac:dyDescent="0.25">
      <c r="A2" t="s">
        <v>18</v>
      </c>
      <c r="B2" t="s">
        <v>19</v>
      </c>
      <c r="C2" t="s">
        <v>20</v>
      </c>
      <c r="D2" t="s">
        <v>21</v>
      </c>
      <c r="E2" t="s">
        <v>22</v>
      </c>
      <c r="F2" t="s">
        <v>23</v>
      </c>
      <c r="G2" t="s">
        <v>24</v>
      </c>
      <c r="H2" t="s">
        <v>25</v>
      </c>
      <c r="I2" t="s">
        <v>26</v>
      </c>
      <c r="J2">
        <v>1</v>
      </c>
      <c r="K2" t="s">
        <v>239</v>
      </c>
      <c r="L2" s="2">
        <f>IF(VLOOKUP(J2,[1]ViewData!$AP$4:$AR$317,3,)="..","",VLOOKUP(J2,[1]ViewData!$AP$4:$AR$317,3,))</f>
        <v>4</v>
      </c>
      <c r="M2" s="3" t="str">
        <f>IF(A2="M",IF(ISERROR(VLOOKUP(J2,'[1]Secondary Data'!$C$5:$G$64,5,)),VLOOKUP(J2,'[1]Desk research'!$C$3:$I$173,7,),VLOOKUP(J2,'[1]Secondary Data'!$C$5:$G$64,5,)),"")</f>
        <v/>
      </c>
      <c r="N2" s="3" t="str">
        <f>VLOOKUP(J2,'[1]Consolidated Answers'!C:H,6,FALSE)</f>
        <v>Primary (desktop research)</v>
      </c>
      <c r="O2" s="3">
        <f>VLOOKUP($F2,'[1]Weights Remapped'!$B$5:$AF$34, 27, 0)</f>
        <v>1</v>
      </c>
      <c r="P2" s="3">
        <f>VLOOKUP($F2,'[1]Weights Remapped'!$B$5:$AF$34, 31, 0)</f>
        <v>1</v>
      </c>
      <c r="Q2" s="3">
        <f>VLOOKUP($F2,'[1]Weights Remapped'!$B$5:$AF$34, 29, 0)</f>
        <v>9</v>
      </c>
      <c r="R2" s="3">
        <f>VLOOKUP($F2,'[1]Weights Remapped'!$B$5:$AF$34, 25, 0)</f>
        <v>4</v>
      </c>
    </row>
    <row r="3" spans="1:18" x14ac:dyDescent="0.25">
      <c r="A3" t="s">
        <v>18</v>
      </c>
      <c r="B3" t="s">
        <v>19</v>
      </c>
      <c r="C3" t="s">
        <v>20</v>
      </c>
      <c r="D3" t="s">
        <v>21</v>
      </c>
      <c r="E3" t="s">
        <v>22</v>
      </c>
      <c r="F3" t="s">
        <v>23</v>
      </c>
      <c r="G3" t="s">
        <v>24</v>
      </c>
      <c r="H3" t="s">
        <v>25</v>
      </c>
      <c r="I3" t="s">
        <v>26</v>
      </c>
      <c r="J3">
        <v>2</v>
      </c>
      <c r="K3" t="s">
        <v>240</v>
      </c>
      <c r="L3" s="2">
        <f>IF(VLOOKUP(J3,[1]ViewData!$AP$4:$AR$317,3,)="..","",VLOOKUP(J3,[1]ViewData!$AP$4:$AR$317,3,))</f>
        <v>4</v>
      </c>
      <c r="M3" s="3" t="str">
        <f>IF(A3="M",IF(ISERROR(VLOOKUP(J3,'[1]Secondary Data'!$C$5:$G$64,5,)),VLOOKUP(J3,'[1]Desk research'!$C$3:$I$173,7,),VLOOKUP(J3,'[1]Secondary Data'!$C$5:$G$64,5,)),"")</f>
        <v/>
      </c>
      <c r="N3" s="3" t="str">
        <f>VLOOKUP(J3,'[1]Consolidated Answers'!C:H,6,FALSE)</f>
        <v>Primary (desktop research)</v>
      </c>
      <c r="O3" s="3">
        <f>VLOOKUP($F3,'[1]Weights Remapped'!$B$5:$AF$34, 27, 0)</f>
        <v>1</v>
      </c>
      <c r="P3" s="3">
        <f>VLOOKUP($F3,'[1]Weights Remapped'!$B$5:$AF$34, 31, 0)</f>
        <v>1</v>
      </c>
      <c r="Q3" s="3">
        <f>VLOOKUP($F3,'[1]Weights Remapped'!$B$5:$AF$34, 29, 0)</f>
        <v>9</v>
      </c>
      <c r="R3" s="3">
        <f>VLOOKUP($F3,'[1]Weights Remapped'!$B$5:$AF$34, 25, 0)</f>
        <v>4</v>
      </c>
    </row>
    <row r="4" spans="1:18" x14ac:dyDescent="0.25">
      <c r="A4" t="s">
        <v>18</v>
      </c>
      <c r="B4" t="s">
        <v>19</v>
      </c>
      <c r="C4" t="s">
        <v>20</v>
      </c>
      <c r="D4" t="s">
        <v>21</v>
      </c>
      <c r="E4" t="s">
        <v>22</v>
      </c>
      <c r="F4" t="s">
        <v>23</v>
      </c>
      <c r="G4" t="s">
        <v>24</v>
      </c>
      <c r="H4" t="s">
        <v>25</v>
      </c>
      <c r="I4" t="s">
        <v>26</v>
      </c>
      <c r="J4">
        <v>3</v>
      </c>
      <c r="K4" t="s">
        <v>241</v>
      </c>
      <c r="L4" s="2">
        <f>IF(VLOOKUP(J4,[1]ViewData!$AP$4:$AR$317,3,)="..","",VLOOKUP(J4,[1]ViewData!$AP$4:$AR$317,3,))</f>
        <v>2.5</v>
      </c>
      <c r="M4" s="3" t="str">
        <f>IF(A4="M",IF(ISERROR(VLOOKUP(J4,'[1]Secondary Data'!$C$5:$G$64,5,)),VLOOKUP(J4,'[1]Desk research'!$C$3:$I$173,7,),VLOOKUP(J4,'[1]Secondary Data'!$C$5:$G$64,5,)),"")</f>
        <v/>
      </c>
      <c r="N4" s="3" t="str">
        <f>VLOOKUP(J4,'[1]Consolidated Answers'!C:H,6,FALSE)</f>
        <v>Primary (desktop research)</v>
      </c>
      <c r="O4" s="3">
        <f>VLOOKUP($F4,'[1]Weights Remapped'!$B$5:$AF$34, 27, 0)</f>
        <v>1</v>
      </c>
      <c r="P4" s="3">
        <f>VLOOKUP($F4,'[1]Weights Remapped'!$B$5:$AF$34, 31, 0)</f>
        <v>1</v>
      </c>
      <c r="Q4" s="3">
        <f>VLOOKUP($F4,'[1]Weights Remapped'!$B$5:$AF$34, 29, 0)</f>
        <v>9</v>
      </c>
      <c r="R4" s="3">
        <f>VLOOKUP($F4,'[1]Weights Remapped'!$B$5:$AF$34, 25, 0)</f>
        <v>4</v>
      </c>
    </row>
    <row r="5" spans="1:18" x14ac:dyDescent="0.25">
      <c r="A5" t="s">
        <v>18</v>
      </c>
      <c r="B5" t="s">
        <v>19</v>
      </c>
      <c r="C5" t="s">
        <v>20</v>
      </c>
      <c r="D5" t="s">
        <v>21</v>
      </c>
      <c r="E5" t="s">
        <v>22</v>
      </c>
      <c r="F5" t="s">
        <v>23</v>
      </c>
      <c r="G5" t="s">
        <v>24</v>
      </c>
      <c r="H5" t="s">
        <v>25</v>
      </c>
      <c r="I5" t="s">
        <v>26</v>
      </c>
      <c r="J5">
        <v>4</v>
      </c>
      <c r="K5" t="s">
        <v>242</v>
      </c>
      <c r="L5" s="2">
        <f>IF(VLOOKUP(J5,[1]ViewData!$AP$4:$AR$317,3,)="..","",VLOOKUP(J5,[1]ViewData!$AP$4:$AR$317,3,))</f>
        <v>2.5</v>
      </c>
      <c r="M5" s="3" t="str">
        <f>IF(A5="M",IF(ISERROR(VLOOKUP(J5,'[1]Secondary Data'!$C$5:$G$64,5,)),VLOOKUP(J5,'[1]Desk research'!$C$3:$I$173,7,),VLOOKUP(J5,'[1]Secondary Data'!$C$5:$G$64,5,)),"")</f>
        <v/>
      </c>
      <c r="N5" s="3" t="str">
        <f>VLOOKUP(J5,'[1]Consolidated Answers'!C:H,6,FALSE)</f>
        <v>Primary (desktop research)</v>
      </c>
      <c r="O5" s="3">
        <f>VLOOKUP($F5,'[1]Weights Remapped'!$B$5:$AF$34, 27, 0)</f>
        <v>1</v>
      </c>
      <c r="P5" s="3">
        <f>VLOOKUP($F5,'[1]Weights Remapped'!$B$5:$AF$34, 31, 0)</f>
        <v>1</v>
      </c>
      <c r="Q5" s="3">
        <f>VLOOKUP($F5,'[1]Weights Remapped'!$B$5:$AF$34, 29, 0)</f>
        <v>9</v>
      </c>
      <c r="R5" s="3">
        <f>VLOOKUP($F5,'[1]Weights Remapped'!$B$5:$AF$34, 25, 0)</f>
        <v>4</v>
      </c>
    </row>
    <row r="6" spans="1:18" x14ac:dyDescent="0.25">
      <c r="A6" t="s">
        <v>18</v>
      </c>
      <c r="B6" t="s">
        <v>19</v>
      </c>
      <c r="C6" t="s">
        <v>20</v>
      </c>
      <c r="D6" t="s">
        <v>21</v>
      </c>
      <c r="E6" t="s">
        <v>22</v>
      </c>
      <c r="F6" t="s">
        <v>23</v>
      </c>
      <c r="G6" t="s">
        <v>24</v>
      </c>
      <c r="H6" t="s">
        <v>25</v>
      </c>
      <c r="I6" t="s">
        <v>26</v>
      </c>
      <c r="J6">
        <v>5</v>
      </c>
      <c r="K6" t="s">
        <v>243</v>
      </c>
      <c r="L6" s="2">
        <f>IF(VLOOKUP(J6,[1]ViewData!$AP$4:$AR$317,3,)="..","",VLOOKUP(J6,[1]ViewData!$AP$4:$AR$317,3,))</f>
        <v>4</v>
      </c>
      <c r="M6" s="3" t="str">
        <f>IF(A6="M",IF(ISERROR(VLOOKUP(J6,'[1]Secondary Data'!$C$5:$G$64,5,)),VLOOKUP(J6,'[1]Desk research'!$C$3:$I$173,7,),VLOOKUP(J6,'[1]Secondary Data'!$C$5:$G$64,5,)),"")</f>
        <v/>
      </c>
      <c r="N6" s="3" t="str">
        <f>VLOOKUP(J6,'[1]Consolidated Answers'!C:H,6,FALSE)</f>
        <v>Primary (desktop research)</v>
      </c>
      <c r="O6" s="3">
        <f>VLOOKUP($F6,'[1]Weights Remapped'!$B$5:$AF$34, 27, 0)</f>
        <v>1</v>
      </c>
      <c r="P6" s="3">
        <f>VLOOKUP($F6,'[1]Weights Remapped'!$B$5:$AF$34, 31, 0)</f>
        <v>1</v>
      </c>
      <c r="Q6" s="3">
        <f>VLOOKUP($F6,'[1]Weights Remapped'!$B$5:$AF$34, 29, 0)</f>
        <v>9</v>
      </c>
      <c r="R6" s="3">
        <f>VLOOKUP($F6,'[1]Weights Remapped'!$B$5:$AF$34, 25, 0)</f>
        <v>4</v>
      </c>
    </row>
    <row r="7" spans="1:18" x14ac:dyDescent="0.25">
      <c r="A7" t="s">
        <v>18</v>
      </c>
      <c r="B7" t="s">
        <v>19</v>
      </c>
      <c r="C7" t="s">
        <v>20</v>
      </c>
      <c r="D7" t="s">
        <v>21</v>
      </c>
      <c r="E7" t="s">
        <v>22</v>
      </c>
      <c r="F7" t="s">
        <v>23</v>
      </c>
      <c r="G7" t="s">
        <v>24</v>
      </c>
      <c r="H7" t="s">
        <v>25</v>
      </c>
      <c r="I7" t="s">
        <v>26</v>
      </c>
      <c r="J7">
        <v>6</v>
      </c>
      <c r="K7" t="s">
        <v>244</v>
      </c>
      <c r="L7" s="2">
        <f>IF(VLOOKUP(J7,[1]ViewData!$AP$4:$AR$317,3,)="..","",VLOOKUP(J7,[1]ViewData!$AP$4:$AR$317,3,))</f>
        <v>4</v>
      </c>
      <c r="M7" s="3" t="str">
        <f>IF(A7="M",IF(ISERROR(VLOOKUP(J7,'[1]Secondary Data'!$C$5:$G$64,5,)),VLOOKUP(J7,'[1]Desk research'!$C$3:$I$173,7,),VLOOKUP(J7,'[1]Secondary Data'!$C$5:$G$64,5,)),"")</f>
        <v/>
      </c>
      <c r="N7" s="3" t="str">
        <f>VLOOKUP(J7,'[1]Consolidated Answers'!C:H,6,FALSE)</f>
        <v>Primary (desktop research)</v>
      </c>
      <c r="O7" s="3">
        <f>VLOOKUP($F7,'[1]Weights Remapped'!$B$5:$AF$34, 27, 0)</f>
        <v>1</v>
      </c>
      <c r="P7" s="3">
        <f>VLOOKUP($F7,'[1]Weights Remapped'!$B$5:$AF$34, 31, 0)</f>
        <v>1</v>
      </c>
      <c r="Q7" s="3">
        <f>VLOOKUP($F7,'[1]Weights Remapped'!$B$5:$AF$34, 29, 0)</f>
        <v>9</v>
      </c>
      <c r="R7" s="3">
        <f>VLOOKUP($F7,'[1]Weights Remapped'!$B$5:$AF$34, 25, 0)</f>
        <v>4</v>
      </c>
    </row>
    <row r="8" spans="1:18" x14ac:dyDescent="0.25">
      <c r="A8" t="s">
        <v>18</v>
      </c>
      <c r="B8" t="s">
        <v>19</v>
      </c>
      <c r="C8" t="s">
        <v>20</v>
      </c>
      <c r="D8" t="s">
        <v>21</v>
      </c>
      <c r="E8" t="s">
        <v>22</v>
      </c>
      <c r="F8" t="s">
        <v>23</v>
      </c>
      <c r="G8" t="s">
        <v>24</v>
      </c>
      <c r="H8" t="s">
        <v>25</v>
      </c>
      <c r="I8" t="s">
        <v>26</v>
      </c>
      <c r="J8">
        <v>7</v>
      </c>
      <c r="K8" t="s">
        <v>245</v>
      </c>
      <c r="L8" s="2">
        <f>IF(VLOOKUP(J8,[1]ViewData!$AP$4:$AR$317,3,)="..","",VLOOKUP(J8,[1]ViewData!$AP$4:$AR$317,3,))</f>
        <v>4</v>
      </c>
      <c r="M8" s="3" t="str">
        <f>IF(A8="M",IF(ISERROR(VLOOKUP(J8,'[1]Secondary Data'!$C$5:$G$64,5,)),VLOOKUP(J8,'[1]Desk research'!$C$3:$I$173,7,),VLOOKUP(J8,'[1]Secondary Data'!$C$5:$G$64,5,)),"")</f>
        <v/>
      </c>
      <c r="N8" s="3" t="str">
        <f>VLOOKUP(J8,'[1]Consolidated Answers'!C:H,6,FALSE)</f>
        <v>Primary (desktop research)</v>
      </c>
      <c r="O8" s="3">
        <f>VLOOKUP($F8,'[1]Weights Remapped'!$B$5:$AF$34, 27, 0)</f>
        <v>1</v>
      </c>
      <c r="P8" s="3">
        <f>VLOOKUP($F8,'[1]Weights Remapped'!$B$5:$AF$34, 31, 0)</f>
        <v>1</v>
      </c>
      <c r="Q8" s="3">
        <f>VLOOKUP($F8,'[1]Weights Remapped'!$B$5:$AF$34, 29, 0)</f>
        <v>9</v>
      </c>
      <c r="R8" s="3">
        <f>VLOOKUP($F8,'[1]Weights Remapped'!$B$5:$AF$34, 25, 0)</f>
        <v>4</v>
      </c>
    </row>
    <row r="9" spans="1:18" x14ac:dyDescent="0.25">
      <c r="A9" t="s">
        <v>18</v>
      </c>
      <c r="B9" t="s">
        <v>19</v>
      </c>
      <c r="C9" t="s">
        <v>20</v>
      </c>
      <c r="D9" t="s">
        <v>21</v>
      </c>
      <c r="E9" t="s">
        <v>22</v>
      </c>
      <c r="F9" t="s">
        <v>23</v>
      </c>
      <c r="G9" t="s">
        <v>24</v>
      </c>
      <c r="H9" t="s">
        <v>25</v>
      </c>
      <c r="I9" t="s">
        <v>26</v>
      </c>
      <c r="J9">
        <v>8</v>
      </c>
      <c r="K9" t="s">
        <v>246</v>
      </c>
      <c r="L9" s="2">
        <f>IF(VLOOKUP(J9,[1]ViewData!$AP$4:$AR$317,3,)="..","",VLOOKUP(J9,[1]ViewData!$AP$4:$AR$317,3,))</f>
        <v>4</v>
      </c>
      <c r="M9" s="3" t="str">
        <f>IF(A9="M",IF(ISERROR(VLOOKUP(J9,'[1]Secondary Data'!$C$5:$G$64,5,)),VLOOKUP(J9,'[1]Desk research'!$C$3:$I$173,7,),VLOOKUP(J9,'[1]Secondary Data'!$C$5:$G$64,5,)),"")</f>
        <v/>
      </c>
      <c r="N9" s="3" t="str">
        <f>VLOOKUP(J9,'[1]Consolidated Answers'!C:H,6,FALSE)</f>
        <v>Primary (desktop research)</v>
      </c>
      <c r="O9" s="3">
        <f>VLOOKUP($F9,'[1]Weights Remapped'!$B$5:$AF$34, 27, 0)</f>
        <v>1</v>
      </c>
      <c r="P9" s="3">
        <f>VLOOKUP($F9,'[1]Weights Remapped'!$B$5:$AF$34, 31, 0)</f>
        <v>1</v>
      </c>
      <c r="Q9" s="3">
        <f>VLOOKUP($F9,'[1]Weights Remapped'!$B$5:$AF$34, 29, 0)</f>
        <v>9</v>
      </c>
      <c r="R9" s="3">
        <f>VLOOKUP($F9,'[1]Weights Remapped'!$B$5:$AF$34, 25, 0)</f>
        <v>4</v>
      </c>
    </row>
    <row r="10" spans="1:18" x14ac:dyDescent="0.25">
      <c r="A10" t="s">
        <v>18</v>
      </c>
      <c r="B10" t="s">
        <v>19</v>
      </c>
      <c r="C10" t="s">
        <v>20</v>
      </c>
      <c r="D10" t="s">
        <v>21</v>
      </c>
      <c r="E10" t="s">
        <v>22</v>
      </c>
      <c r="F10" t="s">
        <v>23</v>
      </c>
      <c r="G10" t="s">
        <v>24</v>
      </c>
      <c r="H10" t="s">
        <v>25</v>
      </c>
      <c r="I10" t="s">
        <v>26</v>
      </c>
      <c r="J10">
        <v>9</v>
      </c>
      <c r="K10" t="s">
        <v>247</v>
      </c>
      <c r="L10" s="2">
        <f>IF(VLOOKUP(J10,[1]ViewData!$AP$4:$AR$317,3,)="..","",VLOOKUP(J10,[1]ViewData!$AP$4:$AR$317,3,))</f>
        <v>4</v>
      </c>
      <c r="M10" s="3" t="str">
        <f>IF(A10="M",IF(ISERROR(VLOOKUP(J10,'[1]Secondary Data'!$C$5:$G$64,5,)),VLOOKUP(J10,'[1]Desk research'!$C$3:$I$173,7,),VLOOKUP(J10,'[1]Secondary Data'!$C$5:$G$64,5,)),"")</f>
        <v/>
      </c>
      <c r="N10" s="3" t="str">
        <f>VLOOKUP(J10,'[1]Consolidated Answers'!C:H,6,FALSE)</f>
        <v>Primary (desktop research)</v>
      </c>
      <c r="O10" s="3">
        <f>VLOOKUP($F10,'[1]Weights Remapped'!$B$5:$AF$34, 27, 0)</f>
        <v>1</v>
      </c>
      <c r="P10" s="3">
        <f>VLOOKUP($F10,'[1]Weights Remapped'!$B$5:$AF$34, 31, 0)</f>
        <v>1</v>
      </c>
      <c r="Q10" s="3">
        <f>VLOOKUP($F10,'[1]Weights Remapped'!$B$5:$AF$34, 29, 0)</f>
        <v>9</v>
      </c>
      <c r="R10" s="3">
        <f>VLOOKUP($F10,'[1]Weights Remapped'!$B$5:$AF$34, 25, 0)</f>
        <v>4</v>
      </c>
    </row>
    <row r="11" spans="1:18" x14ac:dyDescent="0.25">
      <c r="A11" t="s">
        <v>18</v>
      </c>
      <c r="B11" t="s">
        <v>19</v>
      </c>
      <c r="C11" t="s">
        <v>20</v>
      </c>
      <c r="D11" t="s">
        <v>21</v>
      </c>
      <c r="E11" t="s">
        <v>22</v>
      </c>
      <c r="F11" t="s">
        <v>23</v>
      </c>
      <c r="G11" t="s">
        <v>24</v>
      </c>
      <c r="H11" t="s">
        <v>25</v>
      </c>
      <c r="I11" t="s">
        <v>26</v>
      </c>
      <c r="J11">
        <v>10</v>
      </c>
      <c r="K11" t="s">
        <v>248</v>
      </c>
      <c r="L11" s="2" t="str">
        <f>IF(VLOOKUP(J11,[1]ViewData!$AP$4:$AR$317,3,)="..","",VLOOKUP(J11,[1]ViewData!$AP$4:$AR$317,3,))</f>
        <v/>
      </c>
      <c r="M11" s="3" t="str">
        <f>IF(A11="M",IF(ISERROR(VLOOKUP(J11,'[1]Secondary Data'!$C$5:$G$64,5,)),VLOOKUP(J11,'[1]Desk research'!$C$3:$I$173,7,),VLOOKUP(J11,'[1]Secondary Data'!$C$5:$G$64,5,)),"")</f>
        <v/>
      </c>
      <c r="N11" s="3" t="str">
        <f>VLOOKUP(J11,'[1]Consolidated Answers'!C:H,6,FALSE)</f>
        <v>Primary (desktop research)</v>
      </c>
      <c r="O11" s="3">
        <f>VLOOKUP($F11,'[1]Weights Remapped'!$B$5:$AF$34, 27, 0)</f>
        <v>1</v>
      </c>
      <c r="P11" s="3">
        <f>VLOOKUP($F11,'[1]Weights Remapped'!$B$5:$AF$34, 31, 0)</f>
        <v>1</v>
      </c>
      <c r="Q11" s="3">
        <f>VLOOKUP($F11,'[1]Weights Remapped'!$B$5:$AF$34, 29, 0)</f>
        <v>9</v>
      </c>
      <c r="R11" s="3">
        <f>VLOOKUP($F11,'[1]Weights Remapped'!$B$5:$AF$34, 25, 0)</f>
        <v>4</v>
      </c>
    </row>
    <row r="12" spans="1:18" x14ac:dyDescent="0.25">
      <c r="A12" t="s">
        <v>18</v>
      </c>
      <c r="B12" t="s">
        <v>19</v>
      </c>
      <c r="C12" t="s">
        <v>20</v>
      </c>
      <c r="D12" t="s">
        <v>21</v>
      </c>
      <c r="E12" t="s">
        <v>22</v>
      </c>
      <c r="F12" t="s">
        <v>23</v>
      </c>
      <c r="G12" t="s">
        <v>24</v>
      </c>
      <c r="H12" t="s">
        <v>27</v>
      </c>
      <c r="I12" t="s">
        <v>28</v>
      </c>
      <c r="J12">
        <v>11</v>
      </c>
      <c r="K12" t="s">
        <v>249</v>
      </c>
      <c r="L12" s="2">
        <f>IF(VLOOKUP(J12,[1]ViewData!$AP$4:$AR$317,3,)="..","",VLOOKUP(J12,[1]ViewData!$AP$4:$AR$317,3,))</f>
        <v>4</v>
      </c>
      <c r="M12" s="3" t="str">
        <f>IF(A12="M",IF(ISERROR(VLOOKUP(J12,'[1]Secondary Data'!$C$5:$G$64,5,)),VLOOKUP(J12,'[1]Desk research'!$C$3:$I$173,7,),VLOOKUP(J12,'[1]Secondary Data'!$C$5:$G$64,5,)),"")</f>
        <v/>
      </c>
      <c r="N12" s="3" t="str">
        <f>VLOOKUP(J12,'[1]Consolidated Answers'!C:H,6,FALSE)</f>
        <v>Primary (desktop research)</v>
      </c>
      <c r="O12" s="3">
        <f>VLOOKUP($F12,'[1]Weights Remapped'!$B$5:$AF$34, 27, 0)</f>
        <v>1</v>
      </c>
      <c r="P12" s="3">
        <f>VLOOKUP($F12,'[1]Weights Remapped'!$B$5:$AF$34, 31, 0)</f>
        <v>1</v>
      </c>
      <c r="Q12" s="3">
        <f>VLOOKUP($F12,'[1]Weights Remapped'!$B$5:$AF$34, 29, 0)</f>
        <v>9</v>
      </c>
      <c r="R12" s="3">
        <f>VLOOKUP($F12,'[1]Weights Remapped'!$B$5:$AF$34, 25, 0)</f>
        <v>4</v>
      </c>
    </row>
    <row r="13" spans="1:18" x14ac:dyDescent="0.25">
      <c r="A13" t="s">
        <v>18</v>
      </c>
      <c r="B13" t="s">
        <v>19</v>
      </c>
      <c r="C13" t="s">
        <v>20</v>
      </c>
      <c r="D13" t="s">
        <v>21</v>
      </c>
      <c r="E13" t="s">
        <v>22</v>
      </c>
      <c r="F13" t="s">
        <v>23</v>
      </c>
      <c r="G13" t="s">
        <v>24</v>
      </c>
      <c r="H13" t="s">
        <v>29</v>
      </c>
      <c r="I13" t="s">
        <v>30</v>
      </c>
      <c r="J13">
        <v>12</v>
      </c>
      <c r="K13" t="s">
        <v>250</v>
      </c>
      <c r="L13" s="2">
        <f>IF(VLOOKUP(J13,[1]ViewData!$AP$4:$AR$317,3,)="..","",VLOOKUP(J13,[1]ViewData!$AP$4:$AR$317,3,))</f>
        <v>4</v>
      </c>
      <c r="M13" s="3" t="str">
        <f>IF(A13="M",IF(ISERROR(VLOOKUP(J13,'[1]Secondary Data'!$C$5:$G$64,5,)),VLOOKUP(J13,'[1]Desk research'!$C$3:$I$173,7,),VLOOKUP(J13,'[1]Secondary Data'!$C$5:$G$64,5,)),"")</f>
        <v/>
      </c>
      <c r="N13" s="3" t="str">
        <f>VLOOKUP(J13,'[1]Consolidated Answers'!C:H,6,FALSE)</f>
        <v>Primary (desktop research)</v>
      </c>
      <c r="O13" s="3">
        <f>VLOOKUP($F13,'[1]Weights Remapped'!$B$5:$AF$34, 27, 0)</f>
        <v>1</v>
      </c>
      <c r="P13" s="3">
        <f>VLOOKUP($F13,'[1]Weights Remapped'!$B$5:$AF$34, 31, 0)</f>
        <v>1</v>
      </c>
      <c r="Q13" s="3">
        <f>VLOOKUP($F13,'[1]Weights Remapped'!$B$5:$AF$34, 29, 0)</f>
        <v>9</v>
      </c>
      <c r="R13" s="3">
        <f>VLOOKUP($F13,'[1]Weights Remapped'!$B$5:$AF$34, 25, 0)</f>
        <v>4</v>
      </c>
    </row>
    <row r="14" spans="1:18" x14ac:dyDescent="0.25">
      <c r="A14" t="s">
        <v>18</v>
      </c>
      <c r="B14" t="s">
        <v>19</v>
      </c>
      <c r="C14" t="s">
        <v>20</v>
      </c>
      <c r="D14" t="s">
        <v>21</v>
      </c>
      <c r="E14" t="s">
        <v>22</v>
      </c>
      <c r="F14" t="s">
        <v>23</v>
      </c>
      <c r="G14" t="s">
        <v>24</v>
      </c>
      <c r="H14" t="s">
        <v>31</v>
      </c>
      <c r="I14" t="s">
        <v>32</v>
      </c>
      <c r="J14">
        <v>13</v>
      </c>
      <c r="K14" t="s">
        <v>251</v>
      </c>
      <c r="L14" s="2">
        <f>IF(VLOOKUP(J14,[1]ViewData!$AP$4:$AR$317,3,)="..","",VLOOKUP(J14,[1]ViewData!$AP$4:$AR$317,3,))</f>
        <v>4</v>
      </c>
      <c r="M14" s="3" t="str">
        <f>IF(A14="M",IF(ISERROR(VLOOKUP(J14,'[1]Secondary Data'!$C$5:$G$64,5,)),VLOOKUP(J14,'[1]Desk research'!$C$3:$I$173,7,),VLOOKUP(J14,'[1]Secondary Data'!$C$5:$G$64,5,)),"")</f>
        <v/>
      </c>
      <c r="N14" s="3" t="str">
        <f>VLOOKUP(J14,'[1]Consolidated Answers'!C:H,6,FALSE)</f>
        <v>Primary (desktop research)</v>
      </c>
      <c r="O14" s="3">
        <f>VLOOKUP($F14,'[1]Weights Remapped'!$B$5:$AF$34, 27, 0)</f>
        <v>1</v>
      </c>
      <c r="P14" s="3">
        <f>VLOOKUP($F14,'[1]Weights Remapped'!$B$5:$AF$34, 31, 0)</f>
        <v>1</v>
      </c>
      <c r="Q14" s="3">
        <f>VLOOKUP($F14,'[1]Weights Remapped'!$B$5:$AF$34, 29, 0)</f>
        <v>9</v>
      </c>
      <c r="R14" s="3">
        <f>VLOOKUP($F14,'[1]Weights Remapped'!$B$5:$AF$34, 25, 0)</f>
        <v>4</v>
      </c>
    </row>
    <row r="15" spans="1:18" x14ac:dyDescent="0.25">
      <c r="A15" t="s">
        <v>18</v>
      </c>
      <c r="B15" t="s">
        <v>19</v>
      </c>
      <c r="C15" t="s">
        <v>20</v>
      </c>
      <c r="D15" t="s">
        <v>21</v>
      </c>
      <c r="E15" t="s">
        <v>22</v>
      </c>
      <c r="F15" t="s">
        <v>23</v>
      </c>
      <c r="G15" t="s">
        <v>24</v>
      </c>
      <c r="H15" t="s">
        <v>31</v>
      </c>
      <c r="I15" t="s">
        <v>32</v>
      </c>
      <c r="J15">
        <v>14</v>
      </c>
      <c r="K15" t="s">
        <v>252</v>
      </c>
      <c r="L15" s="2" t="str">
        <f>IF(VLOOKUP(J15,[1]ViewData!$AP$4:$AR$317,3,)="..","",VLOOKUP(J15,[1]ViewData!$AP$4:$AR$317,3,))</f>
        <v/>
      </c>
      <c r="M15" s="3" t="str">
        <f>IF(A15="M",IF(ISERROR(VLOOKUP(J15,'[1]Secondary Data'!$C$5:$G$64,5,)),VLOOKUP(J15,'[1]Desk research'!$C$3:$I$173,7,),VLOOKUP(J15,'[1]Secondary Data'!$C$5:$G$64,5,)),"")</f>
        <v/>
      </c>
      <c r="N15" s="3" t="str">
        <f>VLOOKUP(J15,'[1]Consolidated Answers'!C:H,6,FALSE)</f>
        <v>Primary (desktop research)</v>
      </c>
      <c r="O15" s="3">
        <f>VLOOKUP($F15,'[1]Weights Remapped'!$B$5:$AF$34, 27, 0)</f>
        <v>1</v>
      </c>
      <c r="P15" s="3">
        <f>VLOOKUP($F15,'[1]Weights Remapped'!$B$5:$AF$34, 31, 0)</f>
        <v>1</v>
      </c>
      <c r="Q15" s="3">
        <f>VLOOKUP($F15,'[1]Weights Remapped'!$B$5:$AF$34, 29, 0)</f>
        <v>9</v>
      </c>
      <c r="R15" s="3">
        <f>VLOOKUP($F15,'[1]Weights Remapped'!$B$5:$AF$34, 25, 0)</f>
        <v>4</v>
      </c>
    </row>
    <row r="16" spans="1:18" x14ac:dyDescent="0.25">
      <c r="A16" t="s">
        <v>18</v>
      </c>
      <c r="B16" t="s">
        <v>19</v>
      </c>
      <c r="C16" t="s">
        <v>20</v>
      </c>
      <c r="D16" t="s">
        <v>21</v>
      </c>
      <c r="E16" t="s">
        <v>22</v>
      </c>
      <c r="F16" t="s">
        <v>23</v>
      </c>
      <c r="G16" t="s">
        <v>24</v>
      </c>
      <c r="H16" t="s">
        <v>31</v>
      </c>
      <c r="I16" t="s">
        <v>32</v>
      </c>
      <c r="J16">
        <v>15</v>
      </c>
      <c r="K16" t="s">
        <v>253</v>
      </c>
      <c r="L16" s="2">
        <f>IF(VLOOKUP(J16,[1]ViewData!$AP$4:$AR$317,3,)="..","",VLOOKUP(J16,[1]ViewData!$AP$4:$AR$317,3,))</f>
        <v>4</v>
      </c>
      <c r="M16" s="3" t="str">
        <f>IF(A16="M",IF(ISERROR(VLOOKUP(J16,'[1]Secondary Data'!$C$5:$G$64,5,)),VLOOKUP(J16,'[1]Desk research'!$C$3:$I$173,7,),VLOOKUP(J16,'[1]Secondary Data'!$C$5:$G$64,5,)),"")</f>
        <v/>
      </c>
      <c r="N16" s="3" t="str">
        <f>VLOOKUP(J16,'[1]Consolidated Answers'!C:H,6,FALSE)</f>
        <v>Primary (desktop research)</v>
      </c>
      <c r="O16" s="3">
        <f>VLOOKUP($F16,'[1]Weights Remapped'!$B$5:$AF$34, 27, 0)</f>
        <v>1</v>
      </c>
      <c r="P16" s="3">
        <f>VLOOKUP($F16,'[1]Weights Remapped'!$B$5:$AF$34, 31, 0)</f>
        <v>1</v>
      </c>
      <c r="Q16" s="3">
        <f>VLOOKUP($F16,'[1]Weights Remapped'!$B$5:$AF$34, 29, 0)</f>
        <v>9</v>
      </c>
      <c r="R16" s="3">
        <f>VLOOKUP($F16,'[1]Weights Remapped'!$B$5:$AF$34, 25, 0)</f>
        <v>4</v>
      </c>
    </row>
    <row r="17" spans="1:18" x14ac:dyDescent="0.25">
      <c r="A17" t="s">
        <v>18</v>
      </c>
      <c r="B17" t="s">
        <v>19</v>
      </c>
      <c r="C17" t="s">
        <v>20</v>
      </c>
      <c r="D17" t="s">
        <v>21</v>
      </c>
      <c r="E17" t="s">
        <v>22</v>
      </c>
      <c r="F17" t="s">
        <v>23</v>
      </c>
      <c r="G17" t="s">
        <v>24</v>
      </c>
      <c r="H17" t="s">
        <v>31</v>
      </c>
      <c r="I17" t="s">
        <v>32</v>
      </c>
      <c r="J17">
        <v>16</v>
      </c>
      <c r="K17" t="s">
        <v>254</v>
      </c>
      <c r="L17" s="2" t="str">
        <f>IF(VLOOKUP(J17,[1]ViewData!$AP$4:$AR$317,3,)="..","",VLOOKUP(J17,[1]ViewData!$AP$4:$AR$317,3,))</f>
        <v/>
      </c>
      <c r="M17" s="3" t="str">
        <f>IF(A17="M",IF(ISERROR(VLOOKUP(J17,'[1]Secondary Data'!$C$5:$G$64,5,)),VLOOKUP(J17,'[1]Desk research'!$C$3:$I$173,7,),VLOOKUP(J17,'[1]Secondary Data'!$C$5:$G$64,5,)),"")</f>
        <v/>
      </c>
      <c r="N17" s="3" t="str">
        <f>VLOOKUP(J17,'[1]Consolidated Answers'!C:H,6,FALSE)</f>
        <v>Primary (desktop research)</v>
      </c>
      <c r="O17" s="3">
        <f>VLOOKUP($F17,'[1]Weights Remapped'!$B$5:$AF$34, 27, 0)</f>
        <v>1</v>
      </c>
      <c r="P17" s="3">
        <f>VLOOKUP($F17,'[1]Weights Remapped'!$B$5:$AF$34, 31, 0)</f>
        <v>1</v>
      </c>
      <c r="Q17" s="3">
        <f>VLOOKUP($F17,'[1]Weights Remapped'!$B$5:$AF$34, 29, 0)</f>
        <v>9</v>
      </c>
      <c r="R17" s="3">
        <f>VLOOKUP($F17,'[1]Weights Remapped'!$B$5:$AF$34, 25, 0)</f>
        <v>4</v>
      </c>
    </row>
    <row r="18" spans="1:18" x14ac:dyDescent="0.25">
      <c r="A18" t="s">
        <v>33</v>
      </c>
      <c r="B18" t="s">
        <v>34</v>
      </c>
      <c r="C18" t="s">
        <v>20</v>
      </c>
      <c r="D18" t="s">
        <v>21</v>
      </c>
      <c r="E18" t="s">
        <v>22</v>
      </c>
      <c r="F18" t="s">
        <v>35</v>
      </c>
      <c r="G18" t="s">
        <v>36</v>
      </c>
      <c r="H18" t="s">
        <v>37</v>
      </c>
      <c r="I18" t="s">
        <v>38</v>
      </c>
      <c r="J18">
        <v>17</v>
      </c>
      <c r="K18" t="s">
        <v>255</v>
      </c>
      <c r="L18" s="2">
        <f>IF(VLOOKUP(J18,[1]ViewData!$AP$4:$AR$317,3,)="..","",VLOOKUP(J18,[1]ViewData!$AP$4:$AR$317,3,))</f>
        <v>4</v>
      </c>
      <c r="M18" s="3" t="str">
        <f>IF(A18="M",IF(ISERROR(VLOOKUP(J18,'[1]Secondary Data'!$C$5:$G$64,5,)),VLOOKUP(J18,'[1]Desk research'!$C$3:$I$173,7,),VLOOKUP(J18,'[1]Secondary Data'!$C$5:$G$64,5,)),"")</f>
        <v/>
      </c>
      <c r="N18" s="3" t="str">
        <f>VLOOKUP(J18,'[1]Consolidated Answers'!C:H,6,FALSE)</f>
        <v>Primary (desktop research)</v>
      </c>
      <c r="O18" s="3">
        <f>VLOOKUP($F18,'[1]Weights Remapped'!$B$5:$AF$34, 27, 0)</f>
        <v>16</v>
      </c>
      <c r="P18" s="3">
        <f>VLOOKUP($F18,'[1]Weights Remapped'!$B$5:$AF$34, 31, 0)</f>
        <v>9</v>
      </c>
      <c r="Q18" s="3">
        <f>VLOOKUP($F18,'[1]Weights Remapped'!$B$5:$AF$34, 29, 0)</f>
        <v>9</v>
      </c>
      <c r="R18" s="3">
        <f>VLOOKUP($F18,'[1]Weights Remapped'!$B$5:$AF$34, 25, 0)</f>
        <v>16</v>
      </c>
    </row>
    <row r="19" spans="1:18" x14ac:dyDescent="0.25">
      <c r="A19" t="s">
        <v>33</v>
      </c>
      <c r="B19" t="s">
        <v>34</v>
      </c>
      <c r="C19" t="s">
        <v>20</v>
      </c>
      <c r="D19" t="s">
        <v>21</v>
      </c>
      <c r="E19" t="s">
        <v>22</v>
      </c>
      <c r="F19" t="s">
        <v>35</v>
      </c>
      <c r="G19" t="s">
        <v>36</v>
      </c>
      <c r="H19" t="s">
        <v>37</v>
      </c>
      <c r="I19" t="s">
        <v>38</v>
      </c>
      <c r="J19">
        <v>18</v>
      </c>
      <c r="K19" t="s">
        <v>256</v>
      </c>
      <c r="L19" s="2">
        <f>IF(VLOOKUP(J19,[1]ViewData!$AP$4:$AR$317,3,)="..","",VLOOKUP(J19,[1]ViewData!$AP$4:$AR$317,3,))</f>
        <v>4</v>
      </c>
      <c r="M19" s="3" t="str">
        <f>IF(A19="M",IF(ISERROR(VLOOKUP(J19,'[1]Secondary Data'!$C$5:$G$64,5,)),VLOOKUP(J19,'[1]Desk research'!$C$3:$I$173,7,),VLOOKUP(J19,'[1]Secondary Data'!$C$5:$G$64,5,)),"")</f>
        <v/>
      </c>
      <c r="N19" s="3" t="str">
        <f>VLOOKUP(J19,'[1]Consolidated Answers'!C:H,6,FALSE)</f>
        <v>Primary (desktop research)</v>
      </c>
      <c r="O19" s="3">
        <f>VLOOKUP($F19,'[1]Weights Remapped'!$B$5:$AF$34, 27, 0)</f>
        <v>16</v>
      </c>
      <c r="P19" s="3">
        <f>VLOOKUP($F19,'[1]Weights Remapped'!$B$5:$AF$34, 31, 0)</f>
        <v>9</v>
      </c>
      <c r="Q19" s="3">
        <f>VLOOKUP($F19,'[1]Weights Remapped'!$B$5:$AF$34, 29, 0)</f>
        <v>9</v>
      </c>
      <c r="R19" s="3">
        <f>VLOOKUP($F19,'[1]Weights Remapped'!$B$5:$AF$34, 25, 0)</f>
        <v>16</v>
      </c>
    </row>
    <row r="20" spans="1:18" x14ac:dyDescent="0.25">
      <c r="A20" t="s">
        <v>33</v>
      </c>
      <c r="B20" t="s">
        <v>34</v>
      </c>
      <c r="C20" t="s">
        <v>20</v>
      </c>
      <c r="D20" t="s">
        <v>21</v>
      </c>
      <c r="E20" t="s">
        <v>22</v>
      </c>
      <c r="F20" t="s">
        <v>35</v>
      </c>
      <c r="G20" t="s">
        <v>36</v>
      </c>
      <c r="H20" t="s">
        <v>37</v>
      </c>
      <c r="I20" t="s">
        <v>38</v>
      </c>
      <c r="J20">
        <v>19</v>
      </c>
      <c r="K20" t="s">
        <v>257</v>
      </c>
      <c r="L20" s="2">
        <f>IF(VLOOKUP(J20,[1]ViewData!$AP$4:$AR$317,3,)="..","",VLOOKUP(J20,[1]ViewData!$AP$4:$AR$317,3,))</f>
        <v>4</v>
      </c>
      <c r="M20" s="3" t="str">
        <f>IF(A20="M",IF(ISERROR(VLOOKUP(J20,'[1]Secondary Data'!$C$5:$G$64,5,)),VLOOKUP(J20,'[1]Desk research'!$C$3:$I$173,7,),VLOOKUP(J20,'[1]Secondary Data'!$C$5:$G$64,5,)),"")</f>
        <v/>
      </c>
      <c r="N20" s="3" t="str">
        <f>VLOOKUP(J20,'[1]Consolidated Answers'!C:H,6,FALSE)</f>
        <v>Primary (desktop research)</v>
      </c>
      <c r="O20" s="3">
        <f>VLOOKUP($F20,'[1]Weights Remapped'!$B$5:$AF$34, 27, 0)</f>
        <v>16</v>
      </c>
      <c r="P20" s="3">
        <f>VLOOKUP($F20,'[1]Weights Remapped'!$B$5:$AF$34, 31, 0)</f>
        <v>9</v>
      </c>
      <c r="Q20" s="3">
        <f>VLOOKUP($F20,'[1]Weights Remapped'!$B$5:$AF$34, 29, 0)</f>
        <v>9</v>
      </c>
      <c r="R20" s="3">
        <f>VLOOKUP($F20,'[1]Weights Remapped'!$B$5:$AF$34, 25, 0)</f>
        <v>16</v>
      </c>
    </row>
    <row r="21" spans="1:18" x14ac:dyDescent="0.25">
      <c r="A21" t="s">
        <v>33</v>
      </c>
      <c r="B21" t="s">
        <v>34</v>
      </c>
      <c r="C21" t="s">
        <v>20</v>
      </c>
      <c r="D21" t="s">
        <v>21</v>
      </c>
      <c r="E21" t="s">
        <v>22</v>
      </c>
      <c r="F21" t="s">
        <v>35</v>
      </c>
      <c r="G21" t="s">
        <v>36</v>
      </c>
      <c r="H21" t="s">
        <v>37</v>
      </c>
      <c r="I21" t="s">
        <v>38</v>
      </c>
      <c r="J21">
        <v>20</v>
      </c>
      <c r="K21" t="s">
        <v>258</v>
      </c>
      <c r="L21" s="2">
        <f>IF(VLOOKUP(J21,[1]ViewData!$AP$4:$AR$317,3,)="..","",VLOOKUP(J21,[1]ViewData!$AP$4:$AR$317,3,))</f>
        <v>4</v>
      </c>
      <c r="M21" s="3" t="str">
        <f>IF(A21="M",IF(ISERROR(VLOOKUP(J21,'[1]Secondary Data'!$C$5:$G$64,5,)),VLOOKUP(J21,'[1]Desk research'!$C$3:$I$173,7,),VLOOKUP(J21,'[1]Secondary Data'!$C$5:$G$64,5,)),"")</f>
        <v/>
      </c>
      <c r="N21" s="3" t="str">
        <f>VLOOKUP(J21,'[1]Consolidated Answers'!C:H,6,FALSE)</f>
        <v>Primary (Interview)</v>
      </c>
      <c r="O21" s="3">
        <f>VLOOKUP($F21,'[1]Weights Remapped'!$B$5:$AF$34, 27, 0)</f>
        <v>16</v>
      </c>
      <c r="P21" s="3">
        <f>VLOOKUP($F21,'[1]Weights Remapped'!$B$5:$AF$34, 31, 0)</f>
        <v>9</v>
      </c>
      <c r="Q21" s="3">
        <f>VLOOKUP($F21,'[1]Weights Remapped'!$B$5:$AF$34, 29, 0)</f>
        <v>9</v>
      </c>
      <c r="R21" s="3">
        <f>VLOOKUP($F21,'[1]Weights Remapped'!$B$5:$AF$34, 25, 0)</f>
        <v>16</v>
      </c>
    </row>
    <row r="22" spans="1:18" x14ac:dyDescent="0.25">
      <c r="A22" t="s">
        <v>33</v>
      </c>
      <c r="B22" t="s">
        <v>34</v>
      </c>
      <c r="C22" t="s">
        <v>20</v>
      </c>
      <c r="D22" t="s">
        <v>21</v>
      </c>
      <c r="E22" t="s">
        <v>22</v>
      </c>
      <c r="F22" t="s">
        <v>35</v>
      </c>
      <c r="G22" t="s">
        <v>36</v>
      </c>
      <c r="H22" t="s">
        <v>37</v>
      </c>
      <c r="I22" t="s">
        <v>38</v>
      </c>
      <c r="J22">
        <v>21</v>
      </c>
      <c r="K22" t="s">
        <v>259</v>
      </c>
      <c r="L22" s="2">
        <f>IF(VLOOKUP(J22,[1]ViewData!$AP$4:$AR$317,3,)="..","",VLOOKUP(J22,[1]ViewData!$AP$4:$AR$317,3,))</f>
        <v>4</v>
      </c>
      <c r="M22" s="3" t="str">
        <f>IF(A22="M",IF(ISERROR(VLOOKUP(J22,'[1]Secondary Data'!$C$5:$G$64,5,)),VLOOKUP(J22,'[1]Desk research'!$C$3:$I$173,7,),VLOOKUP(J22,'[1]Secondary Data'!$C$5:$G$64,5,)),"")</f>
        <v/>
      </c>
      <c r="N22" s="3" t="str">
        <f>VLOOKUP(J22,'[1]Consolidated Answers'!C:H,6,FALSE)</f>
        <v>Primary (desktop research)</v>
      </c>
      <c r="O22" s="3">
        <f>VLOOKUP($F22,'[1]Weights Remapped'!$B$5:$AF$34, 27, 0)</f>
        <v>16</v>
      </c>
      <c r="P22" s="3">
        <f>VLOOKUP($F22,'[1]Weights Remapped'!$B$5:$AF$34, 31, 0)</f>
        <v>9</v>
      </c>
      <c r="Q22" s="3">
        <f>VLOOKUP($F22,'[1]Weights Remapped'!$B$5:$AF$34, 29, 0)</f>
        <v>9</v>
      </c>
      <c r="R22" s="3">
        <f>VLOOKUP($F22,'[1]Weights Remapped'!$B$5:$AF$34, 25, 0)</f>
        <v>16</v>
      </c>
    </row>
    <row r="23" spans="1:18" x14ac:dyDescent="0.25">
      <c r="A23" t="s">
        <v>33</v>
      </c>
      <c r="B23" t="s">
        <v>34</v>
      </c>
      <c r="C23" t="s">
        <v>20</v>
      </c>
      <c r="D23" t="s">
        <v>21</v>
      </c>
      <c r="E23" t="s">
        <v>22</v>
      </c>
      <c r="F23" t="s">
        <v>35</v>
      </c>
      <c r="G23" t="s">
        <v>36</v>
      </c>
      <c r="H23" t="s">
        <v>37</v>
      </c>
      <c r="I23" t="s">
        <v>38</v>
      </c>
      <c r="J23">
        <v>22</v>
      </c>
      <c r="K23" t="s">
        <v>260</v>
      </c>
      <c r="L23" s="2">
        <f>IF(VLOOKUP(J23,[1]ViewData!$AP$4:$AR$317,3,)="..","",VLOOKUP(J23,[1]ViewData!$AP$4:$AR$317,3,))</f>
        <v>3.6666666666666665</v>
      </c>
      <c r="M23" s="3" t="str">
        <f>IF(A23="M",IF(ISERROR(VLOOKUP(J23,'[1]Secondary Data'!$C$5:$G$64,5,)),VLOOKUP(J23,'[1]Desk research'!$C$3:$I$173,7,),VLOOKUP(J23,'[1]Secondary Data'!$C$5:$G$64,5,)),"")</f>
        <v/>
      </c>
      <c r="N23" s="3" t="str">
        <f>VLOOKUP(J23,'[1]Consolidated Answers'!C:H,6,FALSE)</f>
        <v>Primary (Interview)</v>
      </c>
      <c r="O23" s="3">
        <f>VLOOKUP($F23,'[1]Weights Remapped'!$B$5:$AF$34, 27, 0)</f>
        <v>16</v>
      </c>
      <c r="P23" s="3">
        <f>VLOOKUP($F23,'[1]Weights Remapped'!$B$5:$AF$34, 31, 0)</f>
        <v>9</v>
      </c>
      <c r="Q23" s="3">
        <f>VLOOKUP($F23,'[1]Weights Remapped'!$B$5:$AF$34, 29, 0)</f>
        <v>9</v>
      </c>
      <c r="R23" s="3">
        <f>VLOOKUP($F23,'[1]Weights Remapped'!$B$5:$AF$34, 25, 0)</f>
        <v>16</v>
      </c>
    </row>
    <row r="24" spans="1:18" x14ac:dyDescent="0.25">
      <c r="A24" t="s">
        <v>33</v>
      </c>
      <c r="B24" t="s">
        <v>34</v>
      </c>
      <c r="C24" t="s">
        <v>20</v>
      </c>
      <c r="D24" t="s">
        <v>21</v>
      </c>
      <c r="E24" t="s">
        <v>22</v>
      </c>
      <c r="F24" t="s">
        <v>35</v>
      </c>
      <c r="G24" t="s">
        <v>36</v>
      </c>
      <c r="H24" t="s">
        <v>37</v>
      </c>
      <c r="I24" t="s">
        <v>38</v>
      </c>
      <c r="J24">
        <v>23</v>
      </c>
      <c r="K24" t="s">
        <v>261</v>
      </c>
      <c r="L24" s="2">
        <f>IF(VLOOKUP(J24,[1]ViewData!$AP$4:$AR$317,3,)="..","",VLOOKUP(J24,[1]ViewData!$AP$4:$AR$317,3,))</f>
        <v>4</v>
      </c>
      <c r="M24" s="3" t="str">
        <f>IF(A24="M",IF(ISERROR(VLOOKUP(J24,'[1]Secondary Data'!$C$5:$G$64,5,)),VLOOKUP(J24,'[1]Desk research'!$C$3:$I$173,7,),VLOOKUP(J24,'[1]Secondary Data'!$C$5:$G$64,5,)),"")</f>
        <v/>
      </c>
      <c r="N24" s="3" t="str">
        <f>VLOOKUP(J24,'[1]Consolidated Answers'!C:H,6,FALSE)</f>
        <v>Primary (desktop research)</v>
      </c>
      <c r="O24" s="3">
        <f>VLOOKUP($F24,'[1]Weights Remapped'!$B$5:$AF$34, 27, 0)</f>
        <v>16</v>
      </c>
      <c r="P24" s="3">
        <f>VLOOKUP($F24,'[1]Weights Remapped'!$B$5:$AF$34, 31, 0)</f>
        <v>9</v>
      </c>
      <c r="Q24" s="3">
        <f>VLOOKUP($F24,'[1]Weights Remapped'!$B$5:$AF$34, 29, 0)</f>
        <v>9</v>
      </c>
      <c r="R24" s="3">
        <f>VLOOKUP($F24,'[1]Weights Remapped'!$B$5:$AF$34, 25, 0)</f>
        <v>16</v>
      </c>
    </row>
    <row r="25" spans="1:18" x14ac:dyDescent="0.25">
      <c r="A25" t="s">
        <v>33</v>
      </c>
      <c r="B25" t="s">
        <v>34</v>
      </c>
      <c r="C25" t="s">
        <v>20</v>
      </c>
      <c r="D25" t="s">
        <v>21</v>
      </c>
      <c r="E25" t="s">
        <v>22</v>
      </c>
      <c r="F25" t="s">
        <v>35</v>
      </c>
      <c r="G25" t="s">
        <v>36</v>
      </c>
      <c r="H25" t="s">
        <v>37</v>
      </c>
      <c r="I25" t="s">
        <v>38</v>
      </c>
      <c r="J25">
        <v>24</v>
      </c>
      <c r="K25" t="s">
        <v>262</v>
      </c>
      <c r="L25" s="2">
        <f>IF(VLOOKUP(J25,[1]ViewData!$AP$4:$AR$317,3,)="..","",VLOOKUP(J25,[1]ViewData!$AP$4:$AR$317,3,))</f>
        <v>4</v>
      </c>
      <c r="M25" s="3" t="str">
        <f>IF(A25="M",IF(ISERROR(VLOOKUP(J25,'[1]Secondary Data'!$C$5:$G$64,5,)),VLOOKUP(J25,'[1]Desk research'!$C$3:$I$173,7,),VLOOKUP(J25,'[1]Secondary Data'!$C$5:$G$64,5,)),"")</f>
        <v/>
      </c>
      <c r="N25" s="3" t="str">
        <f>VLOOKUP(J25,'[1]Consolidated Answers'!C:H,6,FALSE)</f>
        <v>Primary (Interview)</v>
      </c>
      <c r="O25" s="3">
        <f>VLOOKUP($F25,'[1]Weights Remapped'!$B$5:$AF$34, 27, 0)</f>
        <v>16</v>
      </c>
      <c r="P25" s="3">
        <f>VLOOKUP($F25,'[1]Weights Remapped'!$B$5:$AF$34, 31, 0)</f>
        <v>9</v>
      </c>
      <c r="Q25" s="3">
        <f>VLOOKUP($F25,'[1]Weights Remapped'!$B$5:$AF$34, 29, 0)</f>
        <v>9</v>
      </c>
      <c r="R25" s="3">
        <f>VLOOKUP($F25,'[1]Weights Remapped'!$B$5:$AF$34, 25, 0)</f>
        <v>16</v>
      </c>
    </row>
    <row r="26" spans="1:18" x14ac:dyDescent="0.25">
      <c r="A26" t="s">
        <v>33</v>
      </c>
      <c r="B26" t="s">
        <v>34</v>
      </c>
      <c r="C26" t="s">
        <v>20</v>
      </c>
      <c r="D26" t="s">
        <v>21</v>
      </c>
      <c r="E26" t="s">
        <v>22</v>
      </c>
      <c r="F26" t="s">
        <v>35</v>
      </c>
      <c r="G26" t="s">
        <v>36</v>
      </c>
      <c r="H26" t="s">
        <v>39</v>
      </c>
      <c r="I26" t="s">
        <v>40</v>
      </c>
      <c r="J26">
        <v>25</v>
      </c>
      <c r="K26" t="s">
        <v>263</v>
      </c>
      <c r="L26" s="2">
        <f>IF(VLOOKUP(J26,[1]ViewData!$AP$4:$AR$317,3,)="..","",VLOOKUP(J26,[1]ViewData!$AP$4:$AR$317,3,))</f>
        <v>2.5</v>
      </c>
      <c r="M26" s="3" t="str">
        <f>IF(A26="M",IF(ISERROR(VLOOKUP(J26,'[1]Secondary Data'!$C$5:$G$64,5,)),VLOOKUP(J26,'[1]Desk research'!$C$3:$I$173,7,),VLOOKUP(J26,'[1]Secondary Data'!$C$5:$G$64,5,)),"")</f>
        <v/>
      </c>
      <c r="N26" s="3" t="str">
        <f>VLOOKUP(J26,'[1]Consolidated Answers'!C:H,6,FALSE)</f>
        <v>Primary (desktop research)</v>
      </c>
      <c r="O26" s="3">
        <f>VLOOKUP($F26,'[1]Weights Remapped'!$B$5:$AF$34, 27, 0)</f>
        <v>16</v>
      </c>
      <c r="P26" s="3">
        <f>VLOOKUP($F26,'[1]Weights Remapped'!$B$5:$AF$34, 31, 0)</f>
        <v>9</v>
      </c>
      <c r="Q26" s="3">
        <f>VLOOKUP($F26,'[1]Weights Remapped'!$B$5:$AF$34, 29, 0)</f>
        <v>9</v>
      </c>
      <c r="R26" s="3">
        <f>VLOOKUP($F26,'[1]Weights Remapped'!$B$5:$AF$34, 25, 0)</f>
        <v>16</v>
      </c>
    </row>
    <row r="27" spans="1:18" x14ac:dyDescent="0.25">
      <c r="A27" t="s">
        <v>33</v>
      </c>
      <c r="B27" t="s">
        <v>34</v>
      </c>
      <c r="C27" t="s">
        <v>20</v>
      </c>
      <c r="D27" t="s">
        <v>21</v>
      </c>
      <c r="E27" t="s">
        <v>22</v>
      </c>
      <c r="F27" t="s">
        <v>35</v>
      </c>
      <c r="G27" t="s">
        <v>36</v>
      </c>
      <c r="H27" t="s">
        <v>39</v>
      </c>
      <c r="I27" t="s">
        <v>40</v>
      </c>
      <c r="J27">
        <v>26</v>
      </c>
      <c r="K27" t="s">
        <v>264</v>
      </c>
      <c r="L27" s="2" t="str">
        <f>IF(VLOOKUP(J27,[1]ViewData!$AP$4:$AR$317,3,)="..","",VLOOKUP(J27,[1]ViewData!$AP$4:$AR$317,3,))</f>
        <v/>
      </c>
      <c r="M27" s="3" t="str">
        <f>IF(A27="M",IF(ISERROR(VLOOKUP(J27,'[1]Secondary Data'!$C$5:$G$64,5,)),VLOOKUP(J27,'[1]Desk research'!$C$3:$I$173,7,),VLOOKUP(J27,'[1]Secondary Data'!$C$5:$G$64,5,)),"")</f>
        <v/>
      </c>
      <c r="N27" s="3" t="str">
        <f>VLOOKUP(J27,'[1]Consolidated Answers'!C:H,6,FALSE)</f>
        <v>Primary (Interview)</v>
      </c>
      <c r="O27" s="3">
        <f>VLOOKUP($F27,'[1]Weights Remapped'!$B$5:$AF$34, 27, 0)</f>
        <v>16</v>
      </c>
      <c r="P27" s="3">
        <f>VLOOKUP($F27,'[1]Weights Remapped'!$B$5:$AF$34, 31, 0)</f>
        <v>9</v>
      </c>
      <c r="Q27" s="3">
        <f>VLOOKUP($F27,'[1]Weights Remapped'!$B$5:$AF$34, 29, 0)</f>
        <v>9</v>
      </c>
      <c r="R27" s="3">
        <f>VLOOKUP($F27,'[1]Weights Remapped'!$B$5:$AF$34, 25, 0)</f>
        <v>16</v>
      </c>
    </row>
    <row r="28" spans="1:18" x14ac:dyDescent="0.25">
      <c r="A28" t="s">
        <v>41</v>
      </c>
      <c r="B28" t="s">
        <v>42</v>
      </c>
      <c r="C28" t="s">
        <v>20</v>
      </c>
      <c r="D28" t="s">
        <v>21</v>
      </c>
      <c r="E28" t="s">
        <v>22</v>
      </c>
      <c r="F28" t="s">
        <v>43</v>
      </c>
      <c r="G28" t="s">
        <v>44</v>
      </c>
      <c r="H28" t="s">
        <v>45</v>
      </c>
      <c r="I28" t="s">
        <v>46</v>
      </c>
      <c r="J28">
        <v>27</v>
      </c>
      <c r="K28" t="s">
        <v>265</v>
      </c>
      <c r="L28" s="2">
        <f>IF(VLOOKUP(J28,[1]ViewData!$AP$4:$AR$317,3,)="..","",VLOOKUP(J28,[1]ViewData!$AP$4:$AR$317,3,))</f>
        <v>4</v>
      </c>
      <c r="M28" s="3" t="str">
        <f>IF(A28="M",IF(ISERROR(VLOOKUP(J28,'[1]Secondary Data'!$C$5:$G$64,5,)),VLOOKUP(J28,'[1]Desk research'!$C$3:$I$173,7,),VLOOKUP(J28,'[1]Secondary Data'!$C$5:$G$64,5,)),"")</f>
        <v/>
      </c>
      <c r="N28" s="3" t="str">
        <f>VLOOKUP(J28,'[1]Consolidated Answers'!C:H,6,FALSE)</f>
        <v>Primary (desktop research)</v>
      </c>
      <c r="O28" s="3">
        <f>VLOOKUP($F28,'[1]Weights Remapped'!$B$5:$AF$34, 27, 0)</f>
        <v>1</v>
      </c>
      <c r="P28" s="3">
        <f>VLOOKUP($F28,'[1]Weights Remapped'!$B$5:$AF$34, 31, 0)</f>
        <v>1</v>
      </c>
      <c r="Q28" s="3">
        <f>VLOOKUP($F28,'[1]Weights Remapped'!$B$5:$AF$34, 29, 0)</f>
        <v>1</v>
      </c>
      <c r="R28" s="3">
        <f>VLOOKUP($F28,'[1]Weights Remapped'!$B$5:$AF$34, 25, 0)</f>
        <v>1</v>
      </c>
    </row>
    <row r="29" spans="1:18" x14ac:dyDescent="0.25">
      <c r="A29" t="s">
        <v>41</v>
      </c>
      <c r="B29" t="s">
        <v>42</v>
      </c>
      <c r="C29" t="s">
        <v>20</v>
      </c>
      <c r="D29" t="s">
        <v>21</v>
      </c>
      <c r="E29" t="s">
        <v>22</v>
      </c>
      <c r="F29" t="s">
        <v>43</v>
      </c>
      <c r="G29" t="s">
        <v>44</v>
      </c>
      <c r="H29" t="s">
        <v>45</v>
      </c>
      <c r="I29" t="s">
        <v>46</v>
      </c>
      <c r="J29">
        <v>28</v>
      </c>
      <c r="K29" t="s">
        <v>266</v>
      </c>
      <c r="L29" s="2">
        <f>IF(VLOOKUP(J29,[1]ViewData!$AP$4:$AR$317,3,)="..","",VLOOKUP(J29,[1]ViewData!$AP$4:$AR$317,3,))</f>
        <v>4</v>
      </c>
      <c r="M29" s="3" t="str">
        <f>IF(A29="M",IF(ISERROR(VLOOKUP(J29,'[1]Secondary Data'!$C$5:$G$64,5,)),VLOOKUP(J29,'[1]Desk research'!$C$3:$I$173,7,),VLOOKUP(J29,'[1]Secondary Data'!$C$5:$G$64,5,)),"")</f>
        <v/>
      </c>
      <c r="N29" s="3" t="str">
        <f>VLOOKUP(J29,'[1]Consolidated Answers'!C:H,6,FALSE)</f>
        <v>Primary (desktop research)</v>
      </c>
      <c r="O29" s="3">
        <f>VLOOKUP($F29,'[1]Weights Remapped'!$B$5:$AF$34, 27, 0)</f>
        <v>1</v>
      </c>
      <c r="P29" s="3">
        <f>VLOOKUP($F29,'[1]Weights Remapped'!$B$5:$AF$34, 31, 0)</f>
        <v>1</v>
      </c>
      <c r="Q29" s="3">
        <f>VLOOKUP($F29,'[1]Weights Remapped'!$B$5:$AF$34, 29, 0)</f>
        <v>1</v>
      </c>
      <c r="R29" s="3">
        <f>VLOOKUP($F29,'[1]Weights Remapped'!$B$5:$AF$34, 25, 0)</f>
        <v>1</v>
      </c>
    </row>
    <row r="30" spans="1:18" x14ac:dyDescent="0.25">
      <c r="A30" t="s">
        <v>41</v>
      </c>
      <c r="B30" t="s">
        <v>42</v>
      </c>
      <c r="C30" t="s">
        <v>20</v>
      </c>
      <c r="D30" t="s">
        <v>21</v>
      </c>
      <c r="E30" t="s">
        <v>22</v>
      </c>
      <c r="F30" t="s">
        <v>43</v>
      </c>
      <c r="G30" t="s">
        <v>44</v>
      </c>
      <c r="H30" t="s">
        <v>45</v>
      </c>
      <c r="I30" t="s">
        <v>46</v>
      </c>
      <c r="J30">
        <v>29</v>
      </c>
      <c r="K30" t="s">
        <v>267</v>
      </c>
      <c r="L30" s="2">
        <f>IF(VLOOKUP(J30,[1]ViewData!$AP$4:$AR$317,3,)="..","",VLOOKUP(J30,[1]ViewData!$AP$4:$AR$317,3,))</f>
        <v>3.3571428571428572</v>
      </c>
      <c r="M30" s="3" t="str">
        <f>IF(A30="M",IF(ISERROR(VLOOKUP(J30,'[1]Secondary Data'!$C$5:$G$64,5,)),VLOOKUP(J30,'[1]Desk research'!$C$3:$I$173,7,),VLOOKUP(J30,'[1]Secondary Data'!$C$5:$G$64,5,)),"")</f>
        <v/>
      </c>
      <c r="N30" s="3" t="str">
        <f>VLOOKUP(J30,'[1]Consolidated Answers'!C:H,6,FALSE)</f>
        <v>Primary (Interview)</v>
      </c>
      <c r="O30" s="3">
        <f>VLOOKUP($F30,'[1]Weights Remapped'!$B$5:$AF$34, 27, 0)</f>
        <v>1</v>
      </c>
      <c r="P30" s="3">
        <f>VLOOKUP($F30,'[1]Weights Remapped'!$B$5:$AF$34, 31, 0)</f>
        <v>1</v>
      </c>
      <c r="Q30" s="3">
        <f>VLOOKUP($F30,'[1]Weights Remapped'!$B$5:$AF$34, 29, 0)</f>
        <v>1</v>
      </c>
      <c r="R30" s="3">
        <f>VLOOKUP($F30,'[1]Weights Remapped'!$B$5:$AF$34, 25, 0)</f>
        <v>1</v>
      </c>
    </row>
    <row r="31" spans="1:18" x14ac:dyDescent="0.25">
      <c r="A31" t="s">
        <v>41</v>
      </c>
      <c r="B31" t="s">
        <v>42</v>
      </c>
      <c r="C31" t="s">
        <v>20</v>
      </c>
      <c r="D31" t="s">
        <v>21</v>
      </c>
      <c r="E31" t="s">
        <v>22</v>
      </c>
      <c r="F31" t="s">
        <v>43</v>
      </c>
      <c r="G31" t="s">
        <v>44</v>
      </c>
      <c r="H31" t="s">
        <v>45</v>
      </c>
      <c r="I31" t="s">
        <v>46</v>
      </c>
      <c r="J31">
        <v>30</v>
      </c>
      <c r="K31" t="s">
        <v>268</v>
      </c>
      <c r="L31" s="2">
        <f>IF(VLOOKUP(J31,[1]ViewData!$AP$4:$AR$317,3,)="..","",VLOOKUP(J31,[1]ViewData!$AP$4:$AR$317,3,))</f>
        <v>4</v>
      </c>
      <c r="M31" s="3" t="str">
        <f>IF(A31="M",IF(ISERROR(VLOOKUP(J31,'[1]Secondary Data'!$C$5:$G$64,5,)),VLOOKUP(J31,'[1]Desk research'!$C$3:$I$173,7,),VLOOKUP(J31,'[1]Secondary Data'!$C$5:$G$64,5,)),"")</f>
        <v/>
      </c>
      <c r="N31" s="3" t="str">
        <f>VLOOKUP(J31,'[1]Consolidated Answers'!C:H,6,FALSE)</f>
        <v>Primary (Interview)</v>
      </c>
      <c r="O31" s="3">
        <f>VLOOKUP($F31,'[1]Weights Remapped'!$B$5:$AF$34, 27, 0)</f>
        <v>1</v>
      </c>
      <c r="P31" s="3">
        <f>VLOOKUP($F31,'[1]Weights Remapped'!$B$5:$AF$34, 31, 0)</f>
        <v>1</v>
      </c>
      <c r="Q31" s="3">
        <f>VLOOKUP($F31,'[1]Weights Remapped'!$B$5:$AF$34, 29, 0)</f>
        <v>1</v>
      </c>
      <c r="R31" s="3">
        <f>VLOOKUP($F31,'[1]Weights Remapped'!$B$5:$AF$34, 25, 0)</f>
        <v>1</v>
      </c>
    </row>
    <row r="32" spans="1:18" x14ac:dyDescent="0.25">
      <c r="A32" t="s">
        <v>41</v>
      </c>
      <c r="B32" t="s">
        <v>42</v>
      </c>
      <c r="C32" t="s">
        <v>20</v>
      </c>
      <c r="D32" t="s">
        <v>21</v>
      </c>
      <c r="E32" t="s">
        <v>22</v>
      </c>
      <c r="F32" t="s">
        <v>43</v>
      </c>
      <c r="G32" t="s">
        <v>44</v>
      </c>
      <c r="H32" t="s">
        <v>45</v>
      </c>
      <c r="I32" t="s">
        <v>46</v>
      </c>
      <c r="J32">
        <v>31</v>
      </c>
      <c r="K32" t="s">
        <v>269</v>
      </c>
      <c r="L32" s="2">
        <f>IF(VLOOKUP(J32,[1]ViewData!$AP$4:$AR$317,3,)="..","",VLOOKUP(J32,[1]ViewData!$AP$4:$AR$317,3,))</f>
        <v>3.7857142857142856</v>
      </c>
      <c r="M32" s="3" t="str">
        <f>IF(A32="M",IF(ISERROR(VLOOKUP(J32,'[1]Secondary Data'!$C$5:$G$64,5,)),VLOOKUP(J32,'[1]Desk research'!$C$3:$I$173,7,),VLOOKUP(J32,'[1]Secondary Data'!$C$5:$G$64,5,)),"")</f>
        <v/>
      </c>
      <c r="N32" s="3" t="str">
        <f>VLOOKUP(J32,'[1]Consolidated Answers'!C:H,6,FALSE)</f>
        <v>Primary (Interview)</v>
      </c>
      <c r="O32" s="3">
        <f>VLOOKUP($F32,'[1]Weights Remapped'!$B$5:$AF$34, 27, 0)</f>
        <v>1</v>
      </c>
      <c r="P32" s="3">
        <f>VLOOKUP($F32,'[1]Weights Remapped'!$B$5:$AF$34, 31, 0)</f>
        <v>1</v>
      </c>
      <c r="Q32" s="3">
        <f>VLOOKUP($F32,'[1]Weights Remapped'!$B$5:$AF$34, 29, 0)</f>
        <v>1</v>
      </c>
      <c r="R32" s="3">
        <f>VLOOKUP($F32,'[1]Weights Remapped'!$B$5:$AF$34, 25, 0)</f>
        <v>1</v>
      </c>
    </row>
    <row r="33" spans="1:18" x14ac:dyDescent="0.25">
      <c r="A33" t="s">
        <v>41</v>
      </c>
      <c r="B33" t="s">
        <v>42</v>
      </c>
      <c r="C33" t="s">
        <v>20</v>
      </c>
      <c r="D33" t="s">
        <v>21</v>
      </c>
      <c r="E33" t="s">
        <v>22</v>
      </c>
      <c r="F33" t="s">
        <v>43</v>
      </c>
      <c r="G33" t="s">
        <v>44</v>
      </c>
      <c r="H33" t="s">
        <v>45</v>
      </c>
      <c r="I33" t="s">
        <v>46</v>
      </c>
      <c r="J33">
        <v>32</v>
      </c>
      <c r="K33" t="s">
        <v>270</v>
      </c>
      <c r="L33" s="2">
        <f>IF(VLOOKUP(J33,[1]ViewData!$AP$4:$AR$317,3,)="..","",VLOOKUP(J33,[1]ViewData!$AP$4:$AR$317,3,))</f>
        <v>3</v>
      </c>
      <c r="M33" s="3" t="str">
        <f>IF(A33="M",IF(ISERROR(VLOOKUP(J33,'[1]Secondary Data'!$C$5:$G$64,5,)),VLOOKUP(J33,'[1]Desk research'!$C$3:$I$173,7,),VLOOKUP(J33,'[1]Secondary Data'!$C$5:$G$64,5,)),"")</f>
        <v/>
      </c>
      <c r="N33" s="3" t="str">
        <f>VLOOKUP(J33,'[1]Consolidated Answers'!C:H,6,FALSE)</f>
        <v>Primary (Interview)</v>
      </c>
      <c r="O33" s="3">
        <f>VLOOKUP($F33,'[1]Weights Remapped'!$B$5:$AF$34, 27, 0)</f>
        <v>1</v>
      </c>
      <c r="P33" s="3">
        <f>VLOOKUP($F33,'[1]Weights Remapped'!$B$5:$AF$34, 31, 0)</f>
        <v>1</v>
      </c>
      <c r="Q33" s="3">
        <f>VLOOKUP($F33,'[1]Weights Remapped'!$B$5:$AF$34, 29, 0)</f>
        <v>1</v>
      </c>
      <c r="R33" s="3">
        <f>VLOOKUP($F33,'[1]Weights Remapped'!$B$5:$AF$34, 25, 0)</f>
        <v>1</v>
      </c>
    </row>
    <row r="34" spans="1:18" x14ac:dyDescent="0.25">
      <c r="A34" t="s">
        <v>41</v>
      </c>
      <c r="B34" t="s">
        <v>42</v>
      </c>
      <c r="C34" t="s">
        <v>20</v>
      </c>
      <c r="D34" t="s">
        <v>21</v>
      </c>
      <c r="E34" t="s">
        <v>22</v>
      </c>
      <c r="F34" t="s">
        <v>43</v>
      </c>
      <c r="G34" t="s">
        <v>44</v>
      </c>
      <c r="H34" t="s">
        <v>45</v>
      </c>
      <c r="I34" t="s">
        <v>46</v>
      </c>
      <c r="J34">
        <v>33</v>
      </c>
      <c r="K34" t="s">
        <v>271</v>
      </c>
      <c r="L34" s="2">
        <f>IF(VLOOKUP(J34,[1]ViewData!$AP$4:$AR$317,3,)="..","",VLOOKUP(J34,[1]ViewData!$AP$4:$AR$317,3,))</f>
        <v>2.5</v>
      </c>
      <c r="M34" s="3" t="str">
        <f>IF(A34="M",IF(ISERROR(VLOOKUP(J34,'[1]Secondary Data'!$C$5:$G$64,5,)),VLOOKUP(J34,'[1]Desk research'!$C$3:$I$173,7,),VLOOKUP(J34,'[1]Secondary Data'!$C$5:$G$64,5,)),"")</f>
        <v/>
      </c>
      <c r="N34" s="3" t="str">
        <f>VLOOKUP(J34,'[1]Consolidated Answers'!C:H,6,FALSE)</f>
        <v>Primary (Interview)</v>
      </c>
      <c r="O34" s="3">
        <f>VLOOKUP($F34,'[1]Weights Remapped'!$B$5:$AF$34, 27, 0)</f>
        <v>1</v>
      </c>
      <c r="P34" s="3">
        <f>VLOOKUP($F34,'[1]Weights Remapped'!$B$5:$AF$34, 31, 0)</f>
        <v>1</v>
      </c>
      <c r="Q34" s="3">
        <f>VLOOKUP($F34,'[1]Weights Remapped'!$B$5:$AF$34, 29, 0)</f>
        <v>1</v>
      </c>
      <c r="R34" s="3">
        <f>VLOOKUP($F34,'[1]Weights Remapped'!$B$5:$AF$34, 25, 0)</f>
        <v>1</v>
      </c>
    </row>
    <row r="35" spans="1:18" x14ac:dyDescent="0.25">
      <c r="A35" t="s">
        <v>41</v>
      </c>
      <c r="B35" t="s">
        <v>42</v>
      </c>
      <c r="C35" t="s">
        <v>20</v>
      </c>
      <c r="D35" t="s">
        <v>21</v>
      </c>
      <c r="E35" t="s">
        <v>22</v>
      </c>
      <c r="F35" t="s">
        <v>43</v>
      </c>
      <c r="G35" t="s">
        <v>44</v>
      </c>
      <c r="H35" t="s">
        <v>45</v>
      </c>
      <c r="I35" t="s">
        <v>46</v>
      </c>
      <c r="J35">
        <v>34</v>
      </c>
      <c r="K35" t="s">
        <v>272</v>
      </c>
      <c r="L35" s="2">
        <f>IF(VLOOKUP(J35,[1]ViewData!$AP$4:$AR$317,3,)="..","",VLOOKUP(J35,[1]ViewData!$AP$4:$AR$317,3,))</f>
        <v>2.9285714285714284</v>
      </c>
      <c r="M35" s="3" t="str">
        <f>IF(A35="M",IF(ISERROR(VLOOKUP(J35,'[1]Secondary Data'!$C$5:$G$64,5,)),VLOOKUP(J35,'[1]Desk research'!$C$3:$I$173,7,),VLOOKUP(J35,'[1]Secondary Data'!$C$5:$G$64,5,)),"")</f>
        <v/>
      </c>
      <c r="N35" s="3" t="str">
        <f>VLOOKUP(J35,'[1]Consolidated Answers'!C:H,6,FALSE)</f>
        <v>Primary (Interview)</v>
      </c>
      <c r="O35" s="3">
        <f>VLOOKUP($F35,'[1]Weights Remapped'!$B$5:$AF$34, 27, 0)</f>
        <v>1</v>
      </c>
      <c r="P35" s="3">
        <f>VLOOKUP($F35,'[1]Weights Remapped'!$B$5:$AF$34, 31, 0)</f>
        <v>1</v>
      </c>
      <c r="Q35" s="3">
        <f>VLOOKUP($F35,'[1]Weights Remapped'!$B$5:$AF$34, 29, 0)</f>
        <v>1</v>
      </c>
      <c r="R35" s="3">
        <f>VLOOKUP($F35,'[1]Weights Remapped'!$B$5:$AF$34, 25, 0)</f>
        <v>1</v>
      </c>
    </row>
    <row r="36" spans="1:18" x14ac:dyDescent="0.25">
      <c r="A36" t="s">
        <v>41</v>
      </c>
      <c r="B36" t="s">
        <v>42</v>
      </c>
      <c r="C36" t="s">
        <v>20</v>
      </c>
      <c r="D36" t="s">
        <v>21</v>
      </c>
      <c r="E36" t="s">
        <v>22</v>
      </c>
      <c r="F36" t="s">
        <v>43</v>
      </c>
      <c r="G36" t="s">
        <v>44</v>
      </c>
      <c r="H36" t="s">
        <v>45</v>
      </c>
      <c r="I36" t="s">
        <v>46</v>
      </c>
      <c r="J36">
        <v>35</v>
      </c>
      <c r="K36" t="s">
        <v>273</v>
      </c>
      <c r="L36" s="2">
        <f>IF(VLOOKUP(J36,[1]ViewData!$AP$4:$AR$317,3,)="..","",VLOOKUP(J36,[1]ViewData!$AP$4:$AR$317,3,))</f>
        <v>2.75</v>
      </c>
      <c r="M36" s="3" t="str">
        <f>IF(A36="M",IF(ISERROR(VLOOKUP(J36,'[1]Secondary Data'!$C$5:$G$64,5,)),VLOOKUP(J36,'[1]Desk research'!$C$3:$I$173,7,),VLOOKUP(J36,'[1]Secondary Data'!$C$5:$G$64,5,)),"")</f>
        <v/>
      </c>
      <c r="N36" s="3" t="str">
        <f>VLOOKUP(J36,'[1]Consolidated Answers'!C:H,6,FALSE)</f>
        <v>Primary (Interview)</v>
      </c>
      <c r="O36" s="3">
        <f>VLOOKUP($F36,'[1]Weights Remapped'!$B$5:$AF$34, 27, 0)</f>
        <v>1</v>
      </c>
      <c r="P36" s="3">
        <f>VLOOKUP($F36,'[1]Weights Remapped'!$B$5:$AF$34, 31, 0)</f>
        <v>1</v>
      </c>
      <c r="Q36" s="3">
        <f>VLOOKUP($F36,'[1]Weights Remapped'!$B$5:$AF$34, 29, 0)</f>
        <v>1</v>
      </c>
      <c r="R36" s="3">
        <f>VLOOKUP($F36,'[1]Weights Remapped'!$B$5:$AF$34, 25, 0)</f>
        <v>1</v>
      </c>
    </row>
    <row r="37" spans="1:18" x14ac:dyDescent="0.25">
      <c r="A37" t="s">
        <v>41</v>
      </c>
      <c r="B37" t="s">
        <v>42</v>
      </c>
      <c r="C37" t="s">
        <v>20</v>
      </c>
      <c r="D37" t="s">
        <v>21</v>
      </c>
      <c r="E37" t="s">
        <v>22</v>
      </c>
      <c r="F37" t="s">
        <v>43</v>
      </c>
      <c r="G37" t="s">
        <v>44</v>
      </c>
      <c r="H37" t="s">
        <v>47</v>
      </c>
      <c r="I37" t="s">
        <v>48</v>
      </c>
      <c r="J37">
        <v>36</v>
      </c>
      <c r="K37" t="s">
        <v>274</v>
      </c>
      <c r="L37" s="2" t="str">
        <f>IF(VLOOKUP(J37,[1]ViewData!$AP$4:$AR$317,3,)="..","",VLOOKUP(J37,[1]ViewData!$AP$4:$AR$317,3,))</f>
        <v/>
      </c>
      <c r="M37" s="3" t="str">
        <f>IF(A37="M",IF(ISERROR(VLOOKUP(J37,'[1]Secondary Data'!$C$5:$G$64,5,)),VLOOKUP(J37,'[1]Desk research'!$C$3:$I$173,7,),VLOOKUP(J37,'[1]Secondary Data'!$C$5:$G$64,5,)),"")</f>
        <v/>
      </c>
      <c r="N37" s="3" t="str">
        <f>VLOOKUP(J37,'[1]Consolidated Answers'!C:H,6,FALSE)</f>
        <v>Primary (desktop research)</v>
      </c>
      <c r="O37" s="3">
        <f>VLOOKUP($F37,'[1]Weights Remapped'!$B$5:$AF$34, 27, 0)</f>
        <v>1</v>
      </c>
      <c r="P37" s="3">
        <f>VLOOKUP($F37,'[1]Weights Remapped'!$B$5:$AF$34, 31, 0)</f>
        <v>1</v>
      </c>
      <c r="Q37" s="3">
        <f>VLOOKUP($F37,'[1]Weights Remapped'!$B$5:$AF$34, 29, 0)</f>
        <v>1</v>
      </c>
      <c r="R37" s="3">
        <f>VLOOKUP($F37,'[1]Weights Remapped'!$B$5:$AF$34, 25, 0)</f>
        <v>1</v>
      </c>
    </row>
    <row r="38" spans="1:18" x14ac:dyDescent="0.25">
      <c r="A38" t="s">
        <v>41</v>
      </c>
      <c r="B38" t="s">
        <v>42</v>
      </c>
      <c r="C38" t="s">
        <v>20</v>
      </c>
      <c r="D38" t="s">
        <v>21</v>
      </c>
      <c r="E38" t="s">
        <v>22</v>
      </c>
      <c r="F38" t="s">
        <v>43</v>
      </c>
      <c r="G38" t="s">
        <v>44</v>
      </c>
      <c r="H38" t="s">
        <v>47</v>
      </c>
      <c r="I38" t="s">
        <v>48</v>
      </c>
      <c r="J38">
        <v>37</v>
      </c>
      <c r="K38" t="s">
        <v>275</v>
      </c>
      <c r="L38" s="2">
        <f>IF(VLOOKUP(J38,[1]ViewData!$AP$4:$AR$317,3,)="..","",VLOOKUP(J38,[1]ViewData!$AP$4:$AR$317,3,))</f>
        <v>1.4285714285714286</v>
      </c>
      <c r="M38" s="3" t="str">
        <f>IF(A38="M",IF(ISERROR(VLOOKUP(J38,'[1]Secondary Data'!$C$5:$G$64,5,)),VLOOKUP(J38,'[1]Desk research'!$C$3:$I$173,7,),VLOOKUP(J38,'[1]Secondary Data'!$C$5:$G$64,5,)),"")</f>
        <v/>
      </c>
      <c r="N38" s="3" t="str">
        <f>VLOOKUP(J38,'[1]Consolidated Answers'!C:H,6,FALSE)</f>
        <v>Primary (Interview)</v>
      </c>
      <c r="O38" s="3">
        <f>VLOOKUP($F38,'[1]Weights Remapped'!$B$5:$AF$34, 27, 0)</f>
        <v>1</v>
      </c>
      <c r="P38" s="3">
        <f>VLOOKUP($F38,'[1]Weights Remapped'!$B$5:$AF$34, 31, 0)</f>
        <v>1</v>
      </c>
      <c r="Q38" s="3">
        <f>VLOOKUP($F38,'[1]Weights Remapped'!$B$5:$AF$34, 29, 0)</f>
        <v>1</v>
      </c>
      <c r="R38" s="3">
        <f>VLOOKUP($F38,'[1]Weights Remapped'!$B$5:$AF$34, 25, 0)</f>
        <v>1</v>
      </c>
    </row>
    <row r="39" spans="1:18" x14ac:dyDescent="0.25">
      <c r="A39" t="s">
        <v>41</v>
      </c>
      <c r="B39" t="s">
        <v>42</v>
      </c>
      <c r="C39" t="s">
        <v>20</v>
      </c>
      <c r="D39" t="s">
        <v>21</v>
      </c>
      <c r="E39" t="s">
        <v>22</v>
      </c>
      <c r="F39" t="s">
        <v>43</v>
      </c>
      <c r="G39" t="s">
        <v>44</v>
      </c>
      <c r="H39" t="s">
        <v>47</v>
      </c>
      <c r="I39" t="s">
        <v>48</v>
      </c>
      <c r="J39">
        <v>38</v>
      </c>
      <c r="K39" t="s">
        <v>49</v>
      </c>
      <c r="L39" s="2">
        <f>IF(VLOOKUP(J39,[1]ViewData!$AP$4:$AR$317,3,)="..","",VLOOKUP(J39,[1]ViewData!$AP$4:$AR$317,3,))</f>
        <v>4</v>
      </c>
      <c r="M39" s="3" t="str">
        <f>IF(A39="M",IF(ISERROR(VLOOKUP(J39,'[1]Secondary Data'!$C$5:$G$64,5,)),VLOOKUP(J39,'[1]Desk research'!$C$3:$I$173,7,),VLOOKUP(J39,'[1]Secondary Data'!$C$5:$G$64,5,)),"")</f>
        <v/>
      </c>
      <c r="N39" s="3" t="str">
        <f>VLOOKUP(J39,'[1]Consolidated Answers'!C:H,6,FALSE)</f>
        <v>Primary (desktop research)</v>
      </c>
      <c r="O39" s="3">
        <f>VLOOKUP($F39,'[1]Weights Remapped'!$B$5:$AF$34, 27, 0)</f>
        <v>1</v>
      </c>
      <c r="P39" s="3">
        <f>VLOOKUP($F39,'[1]Weights Remapped'!$B$5:$AF$34, 31, 0)</f>
        <v>1</v>
      </c>
      <c r="Q39" s="3">
        <f>VLOOKUP($F39,'[1]Weights Remapped'!$B$5:$AF$34, 29, 0)</f>
        <v>1</v>
      </c>
      <c r="R39" s="3">
        <f>VLOOKUP($F39,'[1]Weights Remapped'!$B$5:$AF$34, 25, 0)</f>
        <v>1</v>
      </c>
    </row>
    <row r="40" spans="1:18" x14ac:dyDescent="0.25">
      <c r="A40" t="s">
        <v>41</v>
      </c>
      <c r="B40" t="s">
        <v>42</v>
      </c>
      <c r="C40" t="s">
        <v>20</v>
      </c>
      <c r="D40" t="s">
        <v>21</v>
      </c>
      <c r="E40" t="s">
        <v>22</v>
      </c>
      <c r="F40" t="s">
        <v>43</v>
      </c>
      <c r="G40" t="s">
        <v>44</v>
      </c>
      <c r="H40" t="s">
        <v>47</v>
      </c>
      <c r="I40" t="s">
        <v>48</v>
      </c>
      <c r="J40">
        <v>39</v>
      </c>
      <c r="K40" t="s">
        <v>50</v>
      </c>
      <c r="L40" s="2">
        <f>IF(VLOOKUP(J40,[1]ViewData!$AP$4:$AR$317,3,)="..","",VLOOKUP(J40,[1]ViewData!$AP$4:$AR$317,3,))</f>
        <v>4</v>
      </c>
      <c r="M40" s="3" t="str">
        <f>IF(A40="M",IF(ISERROR(VLOOKUP(J40,'[1]Secondary Data'!$C$5:$G$64,5,)),VLOOKUP(J40,'[1]Desk research'!$C$3:$I$173,7,),VLOOKUP(J40,'[1]Secondary Data'!$C$5:$G$64,5,)),"")</f>
        <v/>
      </c>
      <c r="N40" s="3" t="str">
        <f>VLOOKUP(J40,'[1]Consolidated Answers'!C:H,6,FALSE)</f>
        <v>Primary (desktop research)</v>
      </c>
      <c r="O40" s="3">
        <f>VLOOKUP($F40,'[1]Weights Remapped'!$B$5:$AF$34, 27, 0)</f>
        <v>1</v>
      </c>
      <c r="P40" s="3">
        <f>VLOOKUP($F40,'[1]Weights Remapped'!$B$5:$AF$34, 31, 0)</f>
        <v>1</v>
      </c>
      <c r="Q40" s="3">
        <f>VLOOKUP($F40,'[1]Weights Remapped'!$B$5:$AF$34, 29, 0)</f>
        <v>1</v>
      </c>
      <c r="R40" s="3">
        <f>VLOOKUP($F40,'[1]Weights Remapped'!$B$5:$AF$34, 25, 0)</f>
        <v>1</v>
      </c>
    </row>
    <row r="41" spans="1:18" x14ac:dyDescent="0.25">
      <c r="A41" t="s">
        <v>41</v>
      </c>
      <c r="B41" t="s">
        <v>42</v>
      </c>
      <c r="C41" t="s">
        <v>20</v>
      </c>
      <c r="D41" t="s">
        <v>21</v>
      </c>
      <c r="E41" t="s">
        <v>22</v>
      </c>
      <c r="F41" t="s">
        <v>43</v>
      </c>
      <c r="G41" t="s">
        <v>44</v>
      </c>
      <c r="H41" t="s">
        <v>47</v>
      </c>
      <c r="I41" t="s">
        <v>48</v>
      </c>
      <c r="J41">
        <v>40</v>
      </c>
      <c r="K41" t="s">
        <v>276</v>
      </c>
      <c r="L41" s="2">
        <f>IF(VLOOKUP(J41,[1]ViewData!$AP$4:$AR$317,3,)="..","",VLOOKUP(J41,[1]ViewData!$AP$4:$AR$317,3,))</f>
        <v>4</v>
      </c>
      <c r="M41" s="3" t="str">
        <f>IF(A41="M",IF(ISERROR(VLOOKUP(J41,'[1]Secondary Data'!$C$5:$G$64,5,)),VLOOKUP(J41,'[1]Desk research'!$C$3:$I$173,7,),VLOOKUP(J41,'[1]Secondary Data'!$C$5:$G$64,5,)),"")</f>
        <v/>
      </c>
      <c r="N41" s="3" t="str">
        <f>VLOOKUP(J41,'[1]Consolidated Answers'!C:H,6,FALSE)</f>
        <v>Primary (desktop research)</v>
      </c>
      <c r="O41" s="3">
        <f>VLOOKUP($F41,'[1]Weights Remapped'!$B$5:$AF$34, 27, 0)</f>
        <v>1</v>
      </c>
      <c r="P41" s="3">
        <f>VLOOKUP($F41,'[1]Weights Remapped'!$B$5:$AF$34, 31, 0)</f>
        <v>1</v>
      </c>
      <c r="Q41" s="3">
        <f>VLOOKUP($F41,'[1]Weights Remapped'!$B$5:$AF$34, 29, 0)</f>
        <v>1</v>
      </c>
      <c r="R41" s="3">
        <f>VLOOKUP($F41,'[1]Weights Remapped'!$B$5:$AF$34, 25, 0)</f>
        <v>1</v>
      </c>
    </row>
    <row r="42" spans="1:18" x14ac:dyDescent="0.25">
      <c r="A42" t="s">
        <v>41</v>
      </c>
      <c r="B42" t="s">
        <v>42</v>
      </c>
      <c r="C42" t="s">
        <v>20</v>
      </c>
      <c r="D42" t="s">
        <v>21</v>
      </c>
      <c r="E42" t="s">
        <v>22</v>
      </c>
      <c r="F42" t="s">
        <v>43</v>
      </c>
      <c r="G42" t="s">
        <v>44</v>
      </c>
      <c r="H42" t="s">
        <v>47</v>
      </c>
      <c r="I42" t="s">
        <v>48</v>
      </c>
      <c r="J42">
        <v>41</v>
      </c>
      <c r="K42" t="s">
        <v>51</v>
      </c>
      <c r="L42" s="2">
        <f>IF(VLOOKUP(J42,[1]ViewData!$AP$4:$AR$317,3,)="..","",VLOOKUP(J42,[1]ViewData!$AP$4:$AR$317,3,))</f>
        <v>4</v>
      </c>
      <c r="M42" s="3" t="str">
        <f>IF(A42="M",IF(ISERROR(VLOOKUP(J42,'[1]Secondary Data'!$C$5:$G$64,5,)),VLOOKUP(J42,'[1]Desk research'!$C$3:$I$173,7,),VLOOKUP(J42,'[1]Secondary Data'!$C$5:$G$64,5,)),"")</f>
        <v/>
      </c>
      <c r="N42" s="3" t="str">
        <f>VLOOKUP(J42,'[1]Consolidated Answers'!C:H,6,FALSE)</f>
        <v>Secondary</v>
      </c>
      <c r="O42" s="3">
        <f>VLOOKUP($F42,'[1]Weights Remapped'!$B$5:$AF$34, 27, 0)</f>
        <v>1</v>
      </c>
      <c r="P42" s="3">
        <f>VLOOKUP($F42,'[1]Weights Remapped'!$B$5:$AF$34, 31, 0)</f>
        <v>1</v>
      </c>
      <c r="Q42" s="3">
        <f>VLOOKUP($F42,'[1]Weights Remapped'!$B$5:$AF$34, 29, 0)</f>
        <v>1</v>
      </c>
      <c r="R42" s="3">
        <f>VLOOKUP($F42,'[1]Weights Remapped'!$B$5:$AF$34, 25, 0)</f>
        <v>1</v>
      </c>
    </row>
    <row r="43" spans="1:18" x14ac:dyDescent="0.25">
      <c r="A43" t="s">
        <v>41</v>
      </c>
      <c r="B43" t="s">
        <v>42</v>
      </c>
      <c r="C43" t="s">
        <v>20</v>
      </c>
      <c r="D43" t="s">
        <v>21</v>
      </c>
      <c r="E43" t="s">
        <v>22</v>
      </c>
      <c r="F43" t="s">
        <v>43</v>
      </c>
      <c r="G43" t="s">
        <v>44</v>
      </c>
      <c r="H43" t="s">
        <v>52</v>
      </c>
      <c r="I43" t="s">
        <v>53</v>
      </c>
      <c r="J43">
        <v>42</v>
      </c>
      <c r="K43" t="s">
        <v>277</v>
      </c>
      <c r="L43" s="2">
        <f>IF(VLOOKUP(J43,[1]ViewData!$AP$4:$AR$317,3,)="..","",VLOOKUP(J43,[1]ViewData!$AP$4:$AR$317,3,))</f>
        <v>4</v>
      </c>
      <c r="M43" s="3" t="str">
        <f>IF(A43="M",IF(ISERROR(VLOOKUP(J43,'[1]Secondary Data'!$C$5:$G$64,5,)),VLOOKUP(J43,'[1]Desk research'!$C$3:$I$173,7,),VLOOKUP(J43,'[1]Secondary Data'!$C$5:$G$64,5,)),"")</f>
        <v/>
      </c>
      <c r="N43" s="3" t="str">
        <f>VLOOKUP(J43,'[1]Consolidated Answers'!C:H,6,FALSE)</f>
        <v>Primary (Interview)</v>
      </c>
      <c r="O43" s="3">
        <f>VLOOKUP($F43,'[1]Weights Remapped'!$B$5:$AF$34, 27, 0)</f>
        <v>1</v>
      </c>
      <c r="P43" s="3">
        <f>VLOOKUP($F43,'[1]Weights Remapped'!$B$5:$AF$34, 31, 0)</f>
        <v>1</v>
      </c>
      <c r="Q43" s="3">
        <f>VLOOKUP($F43,'[1]Weights Remapped'!$B$5:$AF$34, 29, 0)</f>
        <v>1</v>
      </c>
      <c r="R43" s="3">
        <f>VLOOKUP($F43,'[1]Weights Remapped'!$B$5:$AF$34, 25, 0)</f>
        <v>1</v>
      </c>
    </row>
    <row r="44" spans="1:18" x14ac:dyDescent="0.25">
      <c r="A44" t="s">
        <v>41</v>
      </c>
      <c r="B44" t="s">
        <v>42</v>
      </c>
      <c r="C44" t="s">
        <v>20</v>
      </c>
      <c r="D44" t="s">
        <v>21</v>
      </c>
      <c r="E44" t="s">
        <v>22</v>
      </c>
      <c r="F44" t="s">
        <v>43</v>
      </c>
      <c r="G44" t="s">
        <v>44</v>
      </c>
      <c r="H44" t="s">
        <v>52</v>
      </c>
      <c r="I44" t="s">
        <v>53</v>
      </c>
      <c r="J44">
        <v>43</v>
      </c>
      <c r="K44" t="s">
        <v>278</v>
      </c>
      <c r="L44" s="2">
        <f>IF(VLOOKUP(J44,[1]ViewData!$AP$4:$AR$317,3,)="..","",VLOOKUP(J44,[1]ViewData!$AP$4:$AR$317,3,))</f>
        <v>4</v>
      </c>
      <c r="M44" s="3" t="str">
        <f>IF(A44="M",IF(ISERROR(VLOOKUP(J44,'[1]Secondary Data'!$C$5:$G$64,5,)),VLOOKUP(J44,'[1]Desk research'!$C$3:$I$173,7,),VLOOKUP(J44,'[1]Secondary Data'!$C$5:$G$64,5,)),"")</f>
        <v/>
      </c>
      <c r="N44" s="3" t="str">
        <f>VLOOKUP(J44,'[1]Consolidated Answers'!C:H,6,FALSE)</f>
        <v>Primary (desktop research)</v>
      </c>
      <c r="O44" s="3">
        <f>VLOOKUP($F44,'[1]Weights Remapped'!$B$5:$AF$34, 27, 0)</f>
        <v>1</v>
      </c>
      <c r="P44" s="3">
        <f>VLOOKUP($F44,'[1]Weights Remapped'!$B$5:$AF$34, 31, 0)</f>
        <v>1</v>
      </c>
      <c r="Q44" s="3">
        <f>VLOOKUP($F44,'[1]Weights Remapped'!$B$5:$AF$34, 29, 0)</f>
        <v>1</v>
      </c>
      <c r="R44" s="3">
        <f>VLOOKUP($F44,'[1]Weights Remapped'!$B$5:$AF$34, 25, 0)</f>
        <v>1</v>
      </c>
    </row>
    <row r="45" spans="1:18" x14ac:dyDescent="0.25">
      <c r="A45" t="s">
        <v>41</v>
      </c>
      <c r="B45" t="s">
        <v>42</v>
      </c>
      <c r="C45" t="s">
        <v>20</v>
      </c>
      <c r="D45" t="s">
        <v>21</v>
      </c>
      <c r="E45" t="s">
        <v>22</v>
      </c>
      <c r="F45" t="s">
        <v>43</v>
      </c>
      <c r="G45" t="s">
        <v>44</v>
      </c>
      <c r="H45" t="s">
        <v>52</v>
      </c>
      <c r="I45" t="s">
        <v>53</v>
      </c>
      <c r="J45">
        <v>44</v>
      </c>
      <c r="K45" t="s">
        <v>279</v>
      </c>
      <c r="L45" s="2">
        <f>IF(VLOOKUP(J45,[1]ViewData!$AP$4:$AR$317,3,)="..","",VLOOKUP(J45,[1]ViewData!$AP$4:$AR$317,3,))</f>
        <v>4</v>
      </c>
      <c r="M45" s="3" t="str">
        <f>IF(A45="M",IF(ISERROR(VLOOKUP(J45,'[1]Secondary Data'!$C$5:$G$64,5,)),VLOOKUP(J45,'[1]Desk research'!$C$3:$I$173,7,),VLOOKUP(J45,'[1]Secondary Data'!$C$5:$G$64,5,)),"")</f>
        <v/>
      </c>
      <c r="N45" s="3" t="str">
        <f>VLOOKUP(J45,'[1]Consolidated Answers'!C:H,6,FALSE)</f>
        <v>Primary (Interview)</v>
      </c>
      <c r="O45" s="3">
        <f>VLOOKUP($F45,'[1]Weights Remapped'!$B$5:$AF$34, 27, 0)</f>
        <v>1</v>
      </c>
      <c r="P45" s="3">
        <f>VLOOKUP($F45,'[1]Weights Remapped'!$B$5:$AF$34, 31, 0)</f>
        <v>1</v>
      </c>
      <c r="Q45" s="3">
        <f>VLOOKUP($F45,'[1]Weights Remapped'!$B$5:$AF$34, 29, 0)</f>
        <v>1</v>
      </c>
      <c r="R45" s="3">
        <f>VLOOKUP($F45,'[1]Weights Remapped'!$B$5:$AF$34, 25, 0)</f>
        <v>1</v>
      </c>
    </row>
    <row r="46" spans="1:18" x14ac:dyDescent="0.25">
      <c r="A46" t="s">
        <v>41</v>
      </c>
      <c r="B46" t="s">
        <v>42</v>
      </c>
      <c r="C46" t="s">
        <v>20</v>
      </c>
      <c r="D46" t="s">
        <v>21</v>
      </c>
      <c r="E46" t="s">
        <v>22</v>
      </c>
      <c r="F46" t="s">
        <v>43</v>
      </c>
      <c r="G46" t="s">
        <v>44</v>
      </c>
      <c r="H46" t="s">
        <v>52</v>
      </c>
      <c r="I46" t="s">
        <v>53</v>
      </c>
      <c r="J46">
        <v>45</v>
      </c>
      <c r="K46" t="s">
        <v>280</v>
      </c>
      <c r="L46" s="2">
        <f>IF(VLOOKUP(J46,[1]ViewData!$AP$4:$AR$317,3,)="..","",VLOOKUP(J46,[1]ViewData!$AP$4:$AR$317,3,))</f>
        <v>3.7857142857142856</v>
      </c>
      <c r="M46" s="3" t="str">
        <f>IF(A46="M",IF(ISERROR(VLOOKUP(J46,'[1]Secondary Data'!$C$5:$G$64,5,)),VLOOKUP(J46,'[1]Desk research'!$C$3:$I$173,7,),VLOOKUP(J46,'[1]Secondary Data'!$C$5:$G$64,5,)),"")</f>
        <v/>
      </c>
      <c r="N46" s="3" t="str">
        <f>VLOOKUP(J46,'[1]Consolidated Answers'!C:H,6,FALSE)</f>
        <v>Primary (Interview)</v>
      </c>
      <c r="O46" s="3">
        <f>VLOOKUP($F46,'[1]Weights Remapped'!$B$5:$AF$34, 27, 0)</f>
        <v>1</v>
      </c>
      <c r="P46" s="3">
        <f>VLOOKUP($F46,'[1]Weights Remapped'!$B$5:$AF$34, 31, 0)</f>
        <v>1</v>
      </c>
      <c r="Q46" s="3">
        <f>VLOOKUP($F46,'[1]Weights Remapped'!$B$5:$AF$34, 29, 0)</f>
        <v>1</v>
      </c>
      <c r="R46" s="3">
        <f>VLOOKUP($F46,'[1]Weights Remapped'!$B$5:$AF$34, 25, 0)</f>
        <v>1</v>
      </c>
    </row>
    <row r="47" spans="1:18" x14ac:dyDescent="0.25">
      <c r="A47" t="s">
        <v>41</v>
      </c>
      <c r="B47" t="s">
        <v>42</v>
      </c>
      <c r="C47" t="s">
        <v>20</v>
      </c>
      <c r="D47" t="s">
        <v>21</v>
      </c>
      <c r="E47" t="s">
        <v>22</v>
      </c>
      <c r="F47" t="s">
        <v>43</v>
      </c>
      <c r="G47" t="s">
        <v>44</v>
      </c>
      <c r="H47" t="s">
        <v>52</v>
      </c>
      <c r="I47" t="s">
        <v>53</v>
      </c>
      <c r="J47">
        <v>46</v>
      </c>
      <c r="K47" t="s">
        <v>54</v>
      </c>
      <c r="L47" s="2">
        <f>IF(VLOOKUP(J47,[1]ViewData!$AP$4:$AR$317,3,)="..","",VLOOKUP(J47,[1]ViewData!$AP$4:$AR$317,3,))</f>
        <v>3.625</v>
      </c>
      <c r="M47" s="3" t="str">
        <f>IF(A47="M",IF(ISERROR(VLOOKUP(J47,'[1]Secondary Data'!$C$5:$G$64,5,)),VLOOKUP(J47,'[1]Desk research'!$C$3:$I$173,7,),VLOOKUP(J47,'[1]Secondary Data'!$C$5:$G$64,5,)),"")</f>
        <v/>
      </c>
      <c r="N47" s="3" t="str">
        <f>VLOOKUP(J47,'[1]Consolidated Answers'!C:H,6,FALSE)</f>
        <v>Primary (Interview)</v>
      </c>
      <c r="O47" s="3">
        <f>VLOOKUP($F47,'[1]Weights Remapped'!$B$5:$AF$34, 27, 0)</f>
        <v>1</v>
      </c>
      <c r="P47" s="3">
        <f>VLOOKUP($F47,'[1]Weights Remapped'!$B$5:$AF$34, 31, 0)</f>
        <v>1</v>
      </c>
      <c r="Q47" s="3">
        <f>VLOOKUP($F47,'[1]Weights Remapped'!$B$5:$AF$34, 29, 0)</f>
        <v>1</v>
      </c>
      <c r="R47" s="3">
        <f>VLOOKUP($F47,'[1]Weights Remapped'!$B$5:$AF$34, 25, 0)</f>
        <v>1</v>
      </c>
    </row>
    <row r="48" spans="1:18" x14ac:dyDescent="0.25">
      <c r="A48" t="s">
        <v>41</v>
      </c>
      <c r="B48" t="s">
        <v>42</v>
      </c>
      <c r="C48" t="s">
        <v>20</v>
      </c>
      <c r="D48" t="s">
        <v>21</v>
      </c>
      <c r="E48" t="s">
        <v>22</v>
      </c>
      <c r="F48" t="s">
        <v>43</v>
      </c>
      <c r="G48" t="s">
        <v>44</v>
      </c>
      <c r="H48" t="s">
        <v>52</v>
      </c>
      <c r="I48" t="s">
        <v>53</v>
      </c>
      <c r="J48">
        <v>47</v>
      </c>
      <c r="K48" t="s">
        <v>281</v>
      </c>
      <c r="L48" s="2">
        <f>IF(VLOOKUP(J48,[1]ViewData!$AP$4:$AR$317,3,)="..","",VLOOKUP(J48,[1]ViewData!$AP$4:$AR$317,3,))</f>
        <v>4</v>
      </c>
      <c r="M48" s="3" t="str">
        <f>IF(A48="M",IF(ISERROR(VLOOKUP(J48,'[1]Secondary Data'!$C$5:$G$64,5,)),VLOOKUP(J48,'[1]Desk research'!$C$3:$I$173,7,),VLOOKUP(J48,'[1]Secondary Data'!$C$5:$G$64,5,)),"")</f>
        <v/>
      </c>
      <c r="N48" s="3" t="str">
        <f>VLOOKUP(J48,'[1]Consolidated Answers'!C:H,6,FALSE)</f>
        <v>Primary (Interview)</v>
      </c>
      <c r="O48" s="3">
        <f>VLOOKUP($F48,'[1]Weights Remapped'!$B$5:$AF$34, 27, 0)</f>
        <v>1</v>
      </c>
      <c r="P48" s="3">
        <f>VLOOKUP($F48,'[1]Weights Remapped'!$B$5:$AF$34, 31, 0)</f>
        <v>1</v>
      </c>
      <c r="Q48" s="3">
        <f>VLOOKUP($F48,'[1]Weights Remapped'!$B$5:$AF$34, 29, 0)</f>
        <v>1</v>
      </c>
      <c r="R48" s="3">
        <f>VLOOKUP($F48,'[1]Weights Remapped'!$B$5:$AF$34, 25, 0)</f>
        <v>1</v>
      </c>
    </row>
    <row r="49" spans="1:18" x14ac:dyDescent="0.25">
      <c r="A49" t="s">
        <v>41</v>
      </c>
      <c r="B49" t="s">
        <v>42</v>
      </c>
      <c r="C49" t="s">
        <v>20</v>
      </c>
      <c r="D49" t="s">
        <v>21</v>
      </c>
      <c r="E49" t="s">
        <v>22</v>
      </c>
      <c r="F49" t="s">
        <v>43</v>
      </c>
      <c r="G49" t="s">
        <v>44</v>
      </c>
      <c r="H49" t="s">
        <v>52</v>
      </c>
      <c r="I49" t="s">
        <v>53</v>
      </c>
      <c r="J49">
        <v>48</v>
      </c>
      <c r="K49" t="s">
        <v>282</v>
      </c>
      <c r="L49" s="2">
        <f>IF(VLOOKUP(J49,[1]ViewData!$AP$4:$AR$317,3,)="..","",VLOOKUP(J49,[1]ViewData!$AP$4:$AR$317,3,))</f>
        <v>4</v>
      </c>
      <c r="M49" s="3" t="str">
        <f>IF(A49="M",IF(ISERROR(VLOOKUP(J49,'[1]Secondary Data'!$C$5:$G$64,5,)),VLOOKUP(J49,'[1]Desk research'!$C$3:$I$173,7,),VLOOKUP(J49,'[1]Secondary Data'!$C$5:$G$64,5,)),"")</f>
        <v/>
      </c>
      <c r="N49" s="3" t="str">
        <f>VLOOKUP(J49,'[1]Consolidated Answers'!C:H,6,FALSE)</f>
        <v>Primary (Interview)</v>
      </c>
      <c r="O49" s="3">
        <f>VLOOKUP($F49,'[1]Weights Remapped'!$B$5:$AF$34, 27, 0)</f>
        <v>1</v>
      </c>
      <c r="P49" s="3">
        <f>VLOOKUP($F49,'[1]Weights Remapped'!$B$5:$AF$34, 31, 0)</f>
        <v>1</v>
      </c>
      <c r="Q49" s="3">
        <f>VLOOKUP($F49,'[1]Weights Remapped'!$B$5:$AF$34, 29, 0)</f>
        <v>1</v>
      </c>
      <c r="R49" s="3">
        <f>VLOOKUP($F49,'[1]Weights Remapped'!$B$5:$AF$34, 25, 0)</f>
        <v>1</v>
      </c>
    </row>
    <row r="50" spans="1:18" x14ac:dyDescent="0.25">
      <c r="A50" t="s">
        <v>41</v>
      </c>
      <c r="B50" t="s">
        <v>42</v>
      </c>
      <c r="C50" t="s">
        <v>20</v>
      </c>
      <c r="D50" t="s">
        <v>21</v>
      </c>
      <c r="E50" t="s">
        <v>22</v>
      </c>
      <c r="F50" t="s">
        <v>43</v>
      </c>
      <c r="G50" t="s">
        <v>44</v>
      </c>
      <c r="H50" t="s">
        <v>52</v>
      </c>
      <c r="I50" t="s">
        <v>53</v>
      </c>
      <c r="J50">
        <v>49</v>
      </c>
      <c r="K50" t="s">
        <v>283</v>
      </c>
      <c r="L50" s="2">
        <f>IF(VLOOKUP(J50,[1]ViewData!$AP$4:$AR$317,3,)="..","",VLOOKUP(J50,[1]ViewData!$AP$4:$AR$317,3,))</f>
        <v>3.625</v>
      </c>
      <c r="M50" s="3" t="str">
        <f>IF(A50="M",IF(ISERROR(VLOOKUP(J50,'[1]Secondary Data'!$C$5:$G$64,5,)),VLOOKUP(J50,'[1]Desk research'!$C$3:$I$173,7,),VLOOKUP(J50,'[1]Secondary Data'!$C$5:$G$64,5,)),"")</f>
        <v/>
      </c>
      <c r="N50" s="3" t="str">
        <f>VLOOKUP(J50,'[1]Consolidated Answers'!C:H,6,FALSE)</f>
        <v>Primary (Interview)</v>
      </c>
      <c r="O50" s="3">
        <f>VLOOKUP($F50,'[1]Weights Remapped'!$B$5:$AF$34, 27, 0)</f>
        <v>1</v>
      </c>
      <c r="P50" s="3">
        <f>VLOOKUP($F50,'[1]Weights Remapped'!$B$5:$AF$34, 31, 0)</f>
        <v>1</v>
      </c>
      <c r="Q50" s="3">
        <f>VLOOKUP($F50,'[1]Weights Remapped'!$B$5:$AF$34, 29, 0)</f>
        <v>1</v>
      </c>
      <c r="R50" s="3">
        <f>VLOOKUP($F50,'[1]Weights Remapped'!$B$5:$AF$34, 25, 0)</f>
        <v>1</v>
      </c>
    </row>
    <row r="51" spans="1:18" x14ac:dyDescent="0.25">
      <c r="A51" t="s">
        <v>41</v>
      </c>
      <c r="B51" t="s">
        <v>42</v>
      </c>
      <c r="C51" t="s">
        <v>20</v>
      </c>
      <c r="D51" t="s">
        <v>21</v>
      </c>
      <c r="E51" t="s">
        <v>22</v>
      </c>
      <c r="F51" t="s">
        <v>43</v>
      </c>
      <c r="G51" t="s">
        <v>44</v>
      </c>
      <c r="H51" t="s">
        <v>52</v>
      </c>
      <c r="I51" t="s">
        <v>53</v>
      </c>
      <c r="J51">
        <v>50</v>
      </c>
      <c r="K51" t="s">
        <v>284</v>
      </c>
      <c r="L51" s="2">
        <f>IF(VLOOKUP(J51,[1]ViewData!$AP$4:$AR$317,3,)="..","",VLOOKUP(J51,[1]ViewData!$AP$4:$AR$317,3,))</f>
        <v>4</v>
      </c>
      <c r="M51" s="3" t="str">
        <f>IF(A51="M",IF(ISERROR(VLOOKUP(J51,'[1]Secondary Data'!$C$5:$G$64,5,)),VLOOKUP(J51,'[1]Desk research'!$C$3:$I$173,7,),VLOOKUP(J51,'[1]Secondary Data'!$C$5:$G$64,5,)),"")</f>
        <v/>
      </c>
      <c r="N51" s="3" t="str">
        <f>VLOOKUP(J51,'[1]Consolidated Answers'!C:H,6,FALSE)</f>
        <v>Primary (desktop research)</v>
      </c>
      <c r="O51" s="3">
        <f>VLOOKUP($F51,'[1]Weights Remapped'!$B$5:$AF$34, 27, 0)</f>
        <v>1</v>
      </c>
      <c r="P51" s="3">
        <f>VLOOKUP($F51,'[1]Weights Remapped'!$B$5:$AF$34, 31, 0)</f>
        <v>1</v>
      </c>
      <c r="Q51" s="3">
        <f>VLOOKUP($F51,'[1]Weights Remapped'!$B$5:$AF$34, 29, 0)</f>
        <v>1</v>
      </c>
      <c r="R51" s="3">
        <f>VLOOKUP($F51,'[1]Weights Remapped'!$B$5:$AF$34, 25, 0)</f>
        <v>1</v>
      </c>
    </row>
    <row r="52" spans="1:18" x14ac:dyDescent="0.25">
      <c r="A52" t="s">
        <v>41</v>
      </c>
      <c r="B52" t="s">
        <v>42</v>
      </c>
      <c r="C52" t="s">
        <v>20</v>
      </c>
      <c r="D52" t="s">
        <v>21</v>
      </c>
      <c r="E52" t="s">
        <v>22</v>
      </c>
      <c r="F52" t="s">
        <v>43</v>
      </c>
      <c r="G52" t="s">
        <v>44</v>
      </c>
      <c r="H52" t="s">
        <v>52</v>
      </c>
      <c r="I52" t="s">
        <v>53</v>
      </c>
      <c r="J52">
        <v>51</v>
      </c>
      <c r="K52" t="s">
        <v>285</v>
      </c>
      <c r="L52" s="2">
        <f>IF(VLOOKUP(J52,[1]ViewData!$AP$4:$AR$317,3,)="..","",VLOOKUP(J52,[1]ViewData!$AP$4:$AR$317,3,))</f>
        <v>3.625</v>
      </c>
      <c r="M52" s="3" t="str">
        <f>IF(A52="M",IF(ISERROR(VLOOKUP(J52,'[1]Secondary Data'!$C$5:$G$64,5,)),VLOOKUP(J52,'[1]Desk research'!$C$3:$I$173,7,),VLOOKUP(J52,'[1]Secondary Data'!$C$5:$G$64,5,)),"")</f>
        <v/>
      </c>
      <c r="N52" s="3" t="str">
        <f>VLOOKUP(J52,'[1]Consolidated Answers'!C:H,6,FALSE)</f>
        <v>Primary (Interview)</v>
      </c>
      <c r="O52" s="3">
        <f>VLOOKUP($F52,'[1]Weights Remapped'!$B$5:$AF$34, 27, 0)</f>
        <v>1</v>
      </c>
      <c r="P52" s="3">
        <f>VLOOKUP($F52,'[1]Weights Remapped'!$B$5:$AF$34, 31, 0)</f>
        <v>1</v>
      </c>
      <c r="Q52" s="3">
        <f>VLOOKUP($F52,'[1]Weights Remapped'!$B$5:$AF$34, 29, 0)</f>
        <v>1</v>
      </c>
      <c r="R52" s="3">
        <f>VLOOKUP($F52,'[1]Weights Remapped'!$B$5:$AF$34, 25, 0)</f>
        <v>1</v>
      </c>
    </row>
    <row r="53" spans="1:18" x14ac:dyDescent="0.25">
      <c r="A53" t="s">
        <v>41</v>
      </c>
      <c r="B53" t="s">
        <v>42</v>
      </c>
      <c r="C53" t="s">
        <v>20</v>
      </c>
      <c r="D53" t="s">
        <v>21</v>
      </c>
      <c r="E53" t="s">
        <v>22</v>
      </c>
      <c r="F53" t="s">
        <v>43</v>
      </c>
      <c r="G53" t="s">
        <v>44</v>
      </c>
      <c r="H53" t="s">
        <v>55</v>
      </c>
      <c r="I53" t="s">
        <v>56</v>
      </c>
      <c r="J53">
        <v>52</v>
      </c>
      <c r="K53" t="s">
        <v>286</v>
      </c>
      <c r="L53" s="2">
        <f>IF(VLOOKUP(J53,[1]ViewData!$AP$4:$AR$317,3,)="..","",VLOOKUP(J53,[1]ViewData!$AP$4:$AR$317,3,))</f>
        <v>2.8333333333333335</v>
      </c>
      <c r="M53" s="3" t="str">
        <f>IF(A53="M",IF(ISERROR(VLOOKUP(J53,'[1]Secondary Data'!$C$5:$G$64,5,)),VLOOKUP(J53,'[1]Desk research'!$C$3:$I$173,7,),VLOOKUP(J53,'[1]Secondary Data'!$C$5:$G$64,5,)),"")</f>
        <v/>
      </c>
      <c r="N53" s="3" t="str">
        <f>VLOOKUP(J53,'[1]Consolidated Answers'!C:H,6,FALSE)</f>
        <v>Primary (Interview)</v>
      </c>
      <c r="O53" s="3">
        <f>VLOOKUP($F53,'[1]Weights Remapped'!$B$5:$AF$34, 27, 0)</f>
        <v>1</v>
      </c>
      <c r="P53" s="3">
        <f>VLOOKUP($F53,'[1]Weights Remapped'!$B$5:$AF$34, 31, 0)</f>
        <v>1</v>
      </c>
      <c r="Q53" s="3">
        <f>VLOOKUP($F53,'[1]Weights Remapped'!$B$5:$AF$34, 29, 0)</f>
        <v>1</v>
      </c>
      <c r="R53" s="3">
        <f>VLOOKUP($F53,'[1]Weights Remapped'!$B$5:$AF$34, 25, 0)</f>
        <v>1</v>
      </c>
    </row>
    <row r="54" spans="1:18" x14ac:dyDescent="0.25">
      <c r="A54" t="s">
        <v>41</v>
      </c>
      <c r="B54" t="s">
        <v>42</v>
      </c>
      <c r="C54" t="s">
        <v>20</v>
      </c>
      <c r="D54" t="s">
        <v>21</v>
      </c>
      <c r="E54" t="s">
        <v>22</v>
      </c>
      <c r="F54" t="s">
        <v>43</v>
      </c>
      <c r="G54" t="s">
        <v>44</v>
      </c>
      <c r="H54" t="s">
        <v>55</v>
      </c>
      <c r="I54" t="s">
        <v>56</v>
      </c>
      <c r="J54">
        <v>53</v>
      </c>
      <c r="K54" t="s">
        <v>287</v>
      </c>
      <c r="L54" s="2">
        <f>IF(VLOOKUP(J54,[1]ViewData!$AP$4:$AR$317,3,)="..","",VLOOKUP(J54,[1]ViewData!$AP$4:$AR$317,3,))</f>
        <v>3.8125</v>
      </c>
      <c r="M54" s="3" t="str">
        <f>IF(A54="M",IF(ISERROR(VLOOKUP(J54,'[1]Secondary Data'!$C$5:$G$64,5,)),VLOOKUP(J54,'[1]Desk research'!$C$3:$I$173,7,),VLOOKUP(J54,'[1]Secondary Data'!$C$5:$G$64,5,)),"")</f>
        <v/>
      </c>
      <c r="N54" s="3" t="str">
        <f>VLOOKUP(J54,'[1]Consolidated Answers'!C:H,6,FALSE)</f>
        <v>Primary (Interview)</v>
      </c>
      <c r="O54" s="3">
        <f>VLOOKUP($F54,'[1]Weights Remapped'!$B$5:$AF$34, 27, 0)</f>
        <v>1</v>
      </c>
      <c r="P54" s="3">
        <f>VLOOKUP($F54,'[1]Weights Remapped'!$B$5:$AF$34, 31, 0)</f>
        <v>1</v>
      </c>
      <c r="Q54" s="3">
        <f>VLOOKUP($F54,'[1]Weights Remapped'!$B$5:$AF$34, 29, 0)</f>
        <v>1</v>
      </c>
      <c r="R54" s="3">
        <f>VLOOKUP($F54,'[1]Weights Remapped'!$B$5:$AF$34, 25, 0)</f>
        <v>1</v>
      </c>
    </row>
    <row r="55" spans="1:18" x14ac:dyDescent="0.25">
      <c r="A55" t="s">
        <v>41</v>
      </c>
      <c r="B55" t="s">
        <v>42</v>
      </c>
      <c r="C55" t="s">
        <v>20</v>
      </c>
      <c r="D55" t="s">
        <v>21</v>
      </c>
      <c r="E55" t="s">
        <v>22</v>
      </c>
      <c r="F55" t="s">
        <v>43</v>
      </c>
      <c r="G55" t="s">
        <v>44</v>
      </c>
      <c r="H55" t="s">
        <v>55</v>
      </c>
      <c r="I55" t="s">
        <v>56</v>
      </c>
      <c r="J55">
        <v>54</v>
      </c>
      <c r="K55" t="s">
        <v>288</v>
      </c>
      <c r="L55" s="2">
        <f>IF(VLOOKUP(J55,[1]ViewData!$AP$4:$AR$317,3,)="..","",VLOOKUP(J55,[1]ViewData!$AP$4:$AR$317,3,))</f>
        <v>2.8461538461538463</v>
      </c>
      <c r="M55" s="3" t="str">
        <f>IF(A55="M",IF(ISERROR(VLOOKUP(J55,'[1]Secondary Data'!$C$5:$G$64,5,)),VLOOKUP(J55,'[1]Desk research'!$C$3:$I$173,7,),VLOOKUP(J55,'[1]Secondary Data'!$C$5:$G$64,5,)),"")</f>
        <v/>
      </c>
      <c r="N55" s="3" t="str">
        <f>VLOOKUP(J55,'[1]Consolidated Answers'!C:H,6,FALSE)</f>
        <v>Primary (Interview)</v>
      </c>
      <c r="O55" s="3">
        <f>VLOOKUP($F55,'[1]Weights Remapped'!$B$5:$AF$34, 27, 0)</f>
        <v>1</v>
      </c>
      <c r="P55" s="3">
        <f>VLOOKUP($F55,'[1]Weights Remapped'!$B$5:$AF$34, 31, 0)</f>
        <v>1</v>
      </c>
      <c r="Q55" s="3">
        <f>VLOOKUP($F55,'[1]Weights Remapped'!$B$5:$AF$34, 29, 0)</f>
        <v>1</v>
      </c>
      <c r="R55" s="3">
        <f>VLOOKUP($F55,'[1]Weights Remapped'!$B$5:$AF$34, 25, 0)</f>
        <v>1</v>
      </c>
    </row>
    <row r="56" spans="1:18" x14ac:dyDescent="0.25">
      <c r="A56" t="s">
        <v>41</v>
      </c>
      <c r="B56" t="s">
        <v>42</v>
      </c>
      <c r="C56" t="s">
        <v>20</v>
      </c>
      <c r="D56" t="s">
        <v>21</v>
      </c>
      <c r="E56" t="s">
        <v>22</v>
      </c>
      <c r="F56" t="s">
        <v>43</v>
      </c>
      <c r="G56" t="s">
        <v>44</v>
      </c>
      <c r="H56" t="s">
        <v>55</v>
      </c>
      <c r="I56" t="s">
        <v>56</v>
      </c>
      <c r="J56">
        <v>55</v>
      </c>
      <c r="K56" t="s">
        <v>289</v>
      </c>
      <c r="L56" s="2">
        <f>IF(VLOOKUP(J56,[1]ViewData!$AP$4:$AR$317,3,)="..","",VLOOKUP(J56,[1]ViewData!$AP$4:$AR$317,3,))</f>
        <v>2.8461538461538463</v>
      </c>
      <c r="M56" s="3" t="str">
        <f>IF(A56="M",IF(ISERROR(VLOOKUP(J56,'[1]Secondary Data'!$C$5:$G$64,5,)),VLOOKUP(J56,'[1]Desk research'!$C$3:$I$173,7,),VLOOKUP(J56,'[1]Secondary Data'!$C$5:$G$64,5,)),"")</f>
        <v/>
      </c>
      <c r="N56" s="3" t="str">
        <f>VLOOKUP(J56,'[1]Consolidated Answers'!C:H,6,FALSE)</f>
        <v>Primary (Interview)</v>
      </c>
      <c r="O56" s="3">
        <f>VLOOKUP($F56,'[1]Weights Remapped'!$B$5:$AF$34, 27, 0)</f>
        <v>1</v>
      </c>
      <c r="P56" s="3">
        <f>VLOOKUP($F56,'[1]Weights Remapped'!$B$5:$AF$34, 31, 0)</f>
        <v>1</v>
      </c>
      <c r="Q56" s="3">
        <f>VLOOKUP($F56,'[1]Weights Remapped'!$B$5:$AF$34, 29, 0)</f>
        <v>1</v>
      </c>
      <c r="R56" s="3">
        <f>VLOOKUP($F56,'[1]Weights Remapped'!$B$5:$AF$34, 25, 0)</f>
        <v>1</v>
      </c>
    </row>
    <row r="57" spans="1:18" x14ac:dyDescent="0.25">
      <c r="A57" t="s">
        <v>41</v>
      </c>
      <c r="B57" t="s">
        <v>42</v>
      </c>
      <c r="C57" t="s">
        <v>20</v>
      </c>
      <c r="D57" t="s">
        <v>21</v>
      </c>
      <c r="E57" t="s">
        <v>22</v>
      </c>
      <c r="F57" t="s">
        <v>43</v>
      </c>
      <c r="G57" t="s">
        <v>44</v>
      </c>
      <c r="H57" t="s">
        <v>55</v>
      </c>
      <c r="I57" t="s">
        <v>56</v>
      </c>
      <c r="J57">
        <v>56</v>
      </c>
      <c r="K57" t="s">
        <v>290</v>
      </c>
      <c r="L57" s="2">
        <f>IF(VLOOKUP(J57,[1]ViewData!$AP$4:$AR$317,3,)="..","",VLOOKUP(J57,[1]ViewData!$AP$4:$AR$317,3,))</f>
        <v>4</v>
      </c>
      <c r="M57" s="3" t="str">
        <f>IF(A57="M",IF(ISERROR(VLOOKUP(J57,'[1]Secondary Data'!$C$5:$G$64,5,)),VLOOKUP(J57,'[1]Desk research'!$C$3:$I$173,7,),VLOOKUP(J57,'[1]Secondary Data'!$C$5:$G$64,5,)),"")</f>
        <v/>
      </c>
      <c r="N57" s="3" t="str">
        <f>VLOOKUP(J57,'[1]Consolidated Answers'!C:H,6,FALSE)</f>
        <v>Primary (Interview)</v>
      </c>
      <c r="O57" s="3">
        <f>VLOOKUP($F57,'[1]Weights Remapped'!$B$5:$AF$34, 27, 0)</f>
        <v>1</v>
      </c>
      <c r="P57" s="3">
        <f>VLOOKUP($F57,'[1]Weights Remapped'!$B$5:$AF$34, 31, 0)</f>
        <v>1</v>
      </c>
      <c r="Q57" s="3">
        <f>VLOOKUP($F57,'[1]Weights Remapped'!$B$5:$AF$34, 29, 0)</f>
        <v>1</v>
      </c>
      <c r="R57" s="3">
        <f>VLOOKUP($F57,'[1]Weights Remapped'!$B$5:$AF$34, 25, 0)</f>
        <v>1</v>
      </c>
    </row>
    <row r="58" spans="1:18" x14ac:dyDescent="0.25">
      <c r="A58" t="s">
        <v>41</v>
      </c>
      <c r="B58" t="s">
        <v>42</v>
      </c>
      <c r="C58" t="s">
        <v>20</v>
      </c>
      <c r="D58" t="s">
        <v>21</v>
      </c>
      <c r="E58" t="s">
        <v>22</v>
      </c>
      <c r="F58" t="s">
        <v>43</v>
      </c>
      <c r="G58" t="s">
        <v>44</v>
      </c>
      <c r="H58" t="s">
        <v>55</v>
      </c>
      <c r="I58" t="s">
        <v>56</v>
      </c>
      <c r="J58">
        <v>57</v>
      </c>
      <c r="K58" t="s">
        <v>291</v>
      </c>
      <c r="L58" s="2" t="str">
        <f>IF(VLOOKUP(J58,[1]ViewData!$AP$4:$AR$317,3,)="..","",VLOOKUP(J58,[1]ViewData!$AP$4:$AR$317,3,))</f>
        <v/>
      </c>
      <c r="M58" s="3" t="str">
        <f>IF(A58="M",IF(ISERROR(VLOOKUP(J58,'[1]Secondary Data'!$C$5:$G$64,5,)),VLOOKUP(J58,'[1]Desk research'!$C$3:$I$173,7,),VLOOKUP(J58,'[1]Secondary Data'!$C$5:$G$64,5,)),"")</f>
        <v/>
      </c>
      <c r="N58" s="3" t="str">
        <f>VLOOKUP(J58,'[1]Consolidated Answers'!C:H,6,FALSE)</f>
        <v>Primary (Interview)</v>
      </c>
      <c r="O58" s="3">
        <f>VLOOKUP($F58,'[1]Weights Remapped'!$B$5:$AF$34, 27, 0)</f>
        <v>1</v>
      </c>
      <c r="P58" s="3">
        <f>VLOOKUP($F58,'[1]Weights Remapped'!$B$5:$AF$34, 31, 0)</f>
        <v>1</v>
      </c>
      <c r="Q58" s="3">
        <f>VLOOKUP($F58,'[1]Weights Remapped'!$B$5:$AF$34, 29, 0)</f>
        <v>1</v>
      </c>
      <c r="R58" s="3">
        <f>VLOOKUP($F58,'[1]Weights Remapped'!$B$5:$AF$34, 25, 0)</f>
        <v>1</v>
      </c>
    </row>
    <row r="59" spans="1:18" x14ac:dyDescent="0.25">
      <c r="A59" t="s">
        <v>41</v>
      </c>
      <c r="B59" t="s">
        <v>42</v>
      </c>
      <c r="C59" t="s">
        <v>20</v>
      </c>
      <c r="D59" t="s">
        <v>21</v>
      </c>
      <c r="E59" t="s">
        <v>22</v>
      </c>
      <c r="F59" t="s">
        <v>43</v>
      </c>
      <c r="G59" t="s">
        <v>44</v>
      </c>
      <c r="H59" t="s">
        <v>55</v>
      </c>
      <c r="I59" t="s">
        <v>56</v>
      </c>
      <c r="J59">
        <v>58</v>
      </c>
      <c r="K59" t="s">
        <v>292</v>
      </c>
      <c r="L59" s="2">
        <f>IF(VLOOKUP(J59,[1]ViewData!$AP$4:$AR$317,3,)="..","",VLOOKUP(J59,[1]ViewData!$AP$4:$AR$317,3,))</f>
        <v>4</v>
      </c>
      <c r="M59" s="3" t="str">
        <f>IF(A59="M",IF(ISERROR(VLOOKUP(J59,'[1]Secondary Data'!$C$5:$G$64,5,)),VLOOKUP(J59,'[1]Desk research'!$C$3:$I$173,7,),VLOOKUP(J59,'[1]Secondary Data'!$C$5:$G$64,5,)),"")</f>
        <v/>
      </c>
      <c r="N59" s="3" t="str">
        <f>VLOOKUP(J59,'[1]Consolidated Answers'!C:H,6,FALSE)</f>
        <v>Primary (Interview)</v>
      </c>
      <c r="O59" s="3">
        <f>VLOOKUP($F59,'[1]Weights Remapped'!$B$5:$AF$34, 27, 0)</f>
        <v>1</v>
      </c>
      <c r="P59" s="3">
        <f>VLOOKUP($F59,'[1]Weights Remapped'!$B$5:$AF$34, 31, 0)</f>
        <v>1</v>
      </c>
      <c r="Q59" s="3">
        <f>VLOOKUP($F59,'[1]Weights Remapped'!$B$5:$AF$34, 29, 0)</f>
        <v>1</v>
      </c>
      <c r="R59" s="3">
        <f>VLOOKUP($F59,'[1]Weights Remapped'!$B$5:$AF$34, 25, 0)</f>
        <v>1</v>
      </c>
    </row>
    <row r="60" spans="1:18" x14ac:dyDescent="0.25">
      <c r="A60" t="s">
        <v>41</v>
      </c>
      <c r="B60" t="s">
        <v>42</v>
      </c>
      <c r="C60" t="s">
        <v>20</v>
      </c>
      <c r="D60" t="s">
        <v>21</v>
      </c>
      <c r="E60" t="s">
        <v>22</v>
      </c>
      <c r="F60" t="s">
        <v>43</v>
      </c>
      <c r="G60" t="s">
        <v>44</v>
      </c>
      <c r="H60" t="s">
        <v>57</v>
      </c>
      <c r="I60" t="s">
        <v>58</v>
      </c>
      <c r="J60">
        <v>59</v>
      </c>
      <c r="K60" t="s">
        <v>293</v>
      </c>
      <c r="L60" s="2">
        <f>IF(VLOOKUP(J60,[1]ViewData!$AP$4:$AR$317,3,)="..","",VLOOKUP(J60,[1]ViewData!$AP$4:$AR$317,3,))</f>
        <v>4</v>
      </c>
      <c r="M60" s="3" t="str">
        <f>IF(A60="M",IF(ISERROR(VLOOKUP(J60,'[1]Secondary Data'!$C$5:$G$64,5,)),VLOOKUP(J60,'[1]Desk research'!$C$3:$I$173,7,),VLOOKUP(J60,'[1]Secondary Data'!$C$5:$G$64,5,)),"")</f>
        <v/>
      </c>
      <c r="N60" s="3" t="str">
        <f>VLOOKUP(J60,'[1]Consolidated Answers'!C:H,6,FALSE)</f>
        <v>Primary (Interview)</v>
      </c>
      <c r="O60" s="3">
        <f>VLOOKUP($F60,'[1]Weights Remapped'!$B$5:$AF$34, 27, 0)</f>
        <v>1</v>
      </c>
      <c r="P60" s="3">
        <f>VLOOKUP($F60,'[1]Weights Remapped'!$B$5:$AF$34, 31, 0)</f>
        <v>1</v>
      </c>
      <c r="Q60" s="3">
        <f>VLOOKUP($F60,'[1]Weights Remapped'!$B$5:$AF$34, 29, 0)</f>
        <v>1</v>
      </c>
      <c r="R60" s="3">
        <f>VLOOKUP($F60,'[1]Weights Remapped'!$B$5:$AF$34, 25, 0)</f>
        <v>1</v>
      </c>
    </row>
    <row r="61" spans="1:18" x14ac:dyDescent="0.25">
      <c r="A61" t="s">
        <v>41</v>
      </c>
      <c r="B61" t="s">
        <v>42</v>
      </c>
      <c r="C61" t="s">
        <v>20</v>
      </c>
      <c r="D61" t="s">
        <v>21</v>
      </c>
      <c r="E61" t="s">
        <v>22</v>
      </c>
      <c r="F61" t="s">
        <v>43</v>
      </c>
      <c r="G61" t="s">
        <v>44</v>
      </c>
      <c r="H61" t="s">
        <v>57</v>
      </c>
      <c r="I61" t="s">
        <v>58</v>
      </c>
      <c r="J61">
        <v>60</v>
      </c>
      <c r="K61" t="s">
        <v>59</v>
      </c>
      <c r="L61" s="2">
        <f>IF(VLOOKUP(J61,[1]ViewData!$AP$4:$AR$317,3,)="..","",VLOOKUP(J61,[1]ViewData!$AP$4:$AR$317,3,))</f>
        <v>4</v>
      </c>
      <c r="M61" s="3" t="str">
        <f>IF(A61="M",IF(ISERROR(VLOOKUP(J61,'[1]Secondary Data'!$C$5:$G$64,5,)),VLOOKUP(J61,'[1]Desk research'!$C$3:$I$173,7,),VLOOKUP(J61,'[1]Secondary Data'!$C$5:$G$64,5,)),"")</f>
        <v/>
      </c>
      <c r="N61" s="3" t="str">
        <f>VLOOKUP(J61,'[1]Consolidated Answers'!C:H,6,FALSE)</f>
        <v>Primary (Interview)</v>
      </c>
      <c r="O61" s="3">
        <f>VLOOKUP($F61,'[1]Weights Remapped'!$B$5:$AF$34, 27, 0)</f>
        <v>1</v>
      </c>
      <c r="P61" s="3">
        <f>VLOOKUP($F61,'[1]Weights Remapped'!$B$5:$AF$34, 31, 0)</f>
        <v>1</v>
      </c>
      <c r="Q61" s="3">
        <f>VLOOKUP($F61,'[1]Weights Remapped'!$B$5:$AF$34, 29, 0)</f>
        <v>1</v>
      </c>
      <c r="R61" s="3">
        <f>VLOOKUP($F61,'[1]Weights Remapped'!$B$5:$AF$34, 25, 0)</f>
        <v>1</v>
      </c>
    </row>
    <row r="62" spans="1:18" x14ac:dyDescent="0.25">
      <c r="A62" t="s">
        <v>41</v>
      </c>
      <c r="B62" t="s">
        <v>42</v>
      </c>
      <c r="C62" t="s">
        <v>20</v>
      </c>
      <c r="D62" t="s">
        <v>21</v>
      </c>
      <c r="E62" t="s">
        <v>22</v>
      </c>
      <c r="F62" t="s">
        <v>43</v>
      </c>
      <c r="G62" t="s">
        <v>44</v>
      </c>
      <c r="H62" t="s">
        <v>60</v>
      </c>
      <c r="I62" t="s">
        <v>61</v>
      </c>
      <c r="J62">
        <v>61</v>
      </c>
      <c r="K62" t="s">
        <v>294</v>
      </c>
      <c r="L62" s="2">
        <f>IF(VLOOKUP(J62,[1]ViewData!$AP$4:$AR$317,3,)="..","",VLOOKUP(J62,[1]ViewData!$AP$4:$AR$317,3,))</f>
        <v>2.6875</v>
      </c>
      <c r="M62" s="3" t="str">
        <f>IF(A62="M",IF(ISERROR(VLOOKUP(J62,'[1]Secondary Data'!$C$5:$G$64,5,)),VLOOKUP(J62,'[1]Desk research'!$C$3:$I$173,7,),VLOOKUP(J62,'[1]Secondary Data'!$C$5:$G$64,5,)),"")</f>
        <v/>
      </c>
      <c r="N62" s="3" t="str">
        <f>VLOOKUP(J62,'[1]Consolidated Answers'!C:H,6,FALSE)</f>
        <v>Primary (Interview)</v>
      </c>
      <c r="O62" s="3">
        <f>VLOOKUP($F62,'[1]Weights Remapped'!$B$5:$AF$34, 27, 0)</f>
        <v>1</v>
      </c>
      <c r="P62" s="3">
        <f>VLOOKUP($F62,'[1]Weights Remapped'!$B$5:$AF$34, 31, 0)</f>
        <v>1</v>
      </c>
      <c r="Q62" s="3">
        <f>VLOOKUP($F62,'[1]Weights Remapped'!$B$5:$AF$34, 29, 0)</f>
        <v>1</v>
      </c>
      <c r="R62" s="3">
        <f>VLOOKUP($F62,'[1]Weights Remapped'!$B$5:$AF$34, 25, 0)</f>
        <v>1</v>
      </c>
    </row>
    <row r="63" spans="1:18" x14ac:dyDescent="0.25">
      <c r="A63" t="s">
        <v>41</v>
      </c>
      <c r="B63" t="s">
        <v>42</v>
      </c>
      <c r="C63" t="s">
        <v>20</v>
      </c>
      <c r="D63" t="s">
        <v>21</v>
      </c>
      <c r="E63" t="s">
        <v>22</v>
      </c>
      <c r="F63" t="s">
        <v>43</v>
      </c>
      <c r="G63" t="s">
        <v>44</v>
      </c>
      <c r="H63" t="s">
        <v>60</v>
      </c>
      <c r="I63" t="s">
        <v>61</v>
      </c>
      <c r="J63">
        <v>62</v>
      </c>
      <c r="K63" t="s">
        <v>295</v>
      </c>
      <c r="L63" s="2">
        <f>IF(VLOOKUP(J63,[1]ViewData!$AP$4:$AR$317,3,)="..","",VLOOKUP(J63,[1]ViewData!$AP$4:$AR$317,3,))</f>
        <v>3.5</v>
      </c>
      <c r="M63" s="3" t="str">
        <f>IF(A63="M",IF(ISERROR(VLOOKUP(J63,'[1]Secondary Data'!$C$5:$G$64,5,)),VLOOKUP(J63,'[1]Desk research'!$C$3:$I$173,7,),VLOOKUP(J63,'[1]Secondary Data'!$C$5:$G$64,5,)),"")</f>
        <v/>
      </c>
      <c r="N63" s="3" t="str">
        <f>VLOOKUP(J63,'[1]Consolidated Answers'!C:H,6,FALSE)</f>
        <v>Primary (Interview)</v>
      </c>
      <c r="O63" s="3">
        <f>VLOOKUP($F63,'[1]Weights Remapped'!$B$5:$AF$34, 27, 0)</f>
        <v>1</v>
      </c>
      <c r="P63" s="3">
        <f>VLOOKUP($F63,'[1]Weights Remapped'!$B$5:$AF$34, 31, 0)</f>
        <v>1</v>
      </c>
      <c r="Q63" s="3">
        <f>VLOOKUP($F63,'[1]Weights Remapped'!$B$5:$AF$34, 29, 0)</f>
        <v>1</v>
      </c>
      <c r="R63" s="3">
        <f>VLOOKUP($F63,'[1]Weights Remapped'!$B$5:$AF$34, 25, 0)</f>
        <v>1</v>
      </c>
    </row>
    <row r="64" spans="1:18" x14ac:dyDescent="0.25">
      <c r="A64" t="s">
        <v>41</v>
      </c>
      <c r="B64" t="s">
        <v>42</v>
      </c>
      <c r="C64" t="s">
        <v>20</v>
      </c>
      <c r="D64" t="s">
        <v>21</v>
      </c>
      <c r="E64" t="s">
        <v>22</v>
      </c>
      <c r="F64" t="s">
        <v>43</v>
      </c>
      <c r="G64" t="s">
        <v>44</v>
      </c>
      <c r="H64" t="s">
        <v>60</v>
      </c>
      <c r="I64" t="s">
        <v>61</v>
      </c>
      <c r="J64">
        <v>63</v>
      </c>
      <c r="K64" t="s">
        <v>296</v>
      </c>
      <c r="L64" s="2">
        <f>IF(VLOOKUP(J64,[1]ViewData!$AP$4:$AR$317,3,)="..","",VLOOKUP(J64,[1]ViewData!$AP$4:$AR$317,3,))</f>
        <v>4</v>
      </c>
      <c r="M64" s="3" t="str">
        <f>IF(A64="M",IF(ISERROR(VLOOKUP(J64,'[1]Secondary Data'!$C$5:$G$64,5,)),VLOOKUP(J64,'[1]Desk research'!$C$3:$I$173,7,),VLOOKUP(J64,'[1]Secondary Data'!$C$5:$G$64,5,)),"")</f>
        <v/>
      </c>
      <c r="N64" s="3" t="str">
        <f>VLOOKUP(J64,'[1]Consolidated Answers'!C:H,6,FALSE)</f>
        <v>Primary (Interview)</v>
      </c>
      <c r="O64" s="3">
        <f>VLOOKUP($F64,'[1]Weights Remapped'!$B$5:$AF$34, 27, 0)</f>
        <v>1</v>
      </c>
      <c r="P64" s="3">
        <f>VLOOKUP($F64,'[1]Weights Remapped'!$B$5:$AF$34, 31, 0)</f>
        <v>1</v>
      </c>
      <c r="Q64" s="3">
        <f>VLOOKUP($F64,'[1]Weights Remapped'!$B$5:$AF$34, 29, 0)</f>
        <v>1</v>
      </c>
      <c r="R64" s="3">
        <f>VLOOKUP($F64,'[1]Weights Remapped'!$B$5:$AF$34, 25, 0)</f>
        <v>1</v>
      </c>
    </row>
    <row r="65" spans="1:18" x14ac:dyDescent="0.25">
      <c r="A65" t="s">
        <v>41</v>
      </c>
      <c r="B65" t="s">
        <v>42</v>
      </c>
      <c r="C65" t="s">
        <v>20</v>
      </c>
      <c r="D65" t="s">
        <v>21</v>
      </c>
      <c r="E65" t="s">
        <v>22</v>
      </c>
      <c r="F65" t="s">
        <v>43</v>
      </c>
      <c r="G65" t="s">
        <v>44</v>
      </c>
      <c r="H65" t="s">
        <v>60</v>
      </c>
      <c r="I65" t="s">
        <v>61</v>
      </c>
      <c r="J65">
        <v>64</v>
      </c>
      <c r="K65" t="s">
        <v>297</v>
      </c>
      <c r="L65" s="2">
        <f>IF(VLOOKUP(J65,[1]ViewData!$AP$4:$AR$317,3,)="..","",VLOOKUP(J65,[1]ViewData!$AP$4:$AR$317,3,))</f>
        <v>4</v>
      </c>
      <c r="M65" s="3" t="str">
        <f>IF(A65="M",IF(ISERROR(VLOOKUP(J65,'[1]Secondary Data'!$C$5:$G$64,5,)),VLOOKUP(J65,'[1]Desk research'!$C$3:$I$173,7,),VLOOKUP(J65,'[1]Secondary Data'!$C$5:$G$64,5,)),"")</f>
        <v/>
      </c>
      <c r="N65" s="3" t="str">
        <f>VLOOKUP(J65,'[1]Consolidated Answers'!C:H,6,FALSE)</f>
        <v>Primary (Interview)</v>
      </c>
      <c r="O65" s="3">
        <f>VLOOKUP($F65,'[1]Weights Remapped'!$B$5:$AF$34, 27, 0)</f>
        <v>1</v>
      </c>
      <c r="P65" s="3">
        <f>VLOOKUP($F65,'[1]Weights Remapped'!$B$5:$AF$34, 31, 0)</f>
        <v>1</v>
      </c>
      <c r="Q65" s="3">
        <f>VLOOKUP($F65,'[1]Weights Remapped'!$B$5:$AF$34, 29, 0)</f>
        <v>1</v>
      </c>
      <c r="R65" s="3">
        <f>VLOOKUP($F65,'[1]Weights Remapped'!$B$5:$AF$34, 25, 0)</f>
        <v>1</v>
      </c>
    </row>
    <row r="66" spans="1:18" x14ac:dyDescent="0.25">
      <c r="A66" t="s">
        <v>41</v>
      </c>
      <c r="B66" t="s">
        <v>42</v>
      </c>
      <c r="C66" t="s">
        <v>20</v>
      </c>
      <c r="D66" t="s">
        <v>21</v>
      </c>
      <c r="E66" t="s">
        <v>22</v>
      </c>
      <c r="F66" t="s">
        <v>43</v>
      </c>
      <c r="G66" t="s">
        <v>44</v>
      </c>
      <c r="H66" t="s">
        <v>60</v>
      </c>
      <c r="I66" t="s">
        <v>61</v>
      </c>
      <c r="J66">
        <v>65</v>
      </c>
      <c r="K66" t="s">
        <v>298</v>
      </c>
      <c r="L66" s="2">
        <f>IF(VLOOKUP(J66,[1]ViewData!$AP$4:$AR$317,3,)="..","",VLOOKUP(J66,[1]ViewData!$AP$4:$AR$317,3,))</f>
        <v>1.5625</v>
      </c>
      <c r="M66" s="3" t="str">
        <f>IF(A66="M",IF(ISERROR(VLOOKUP(J66,'[1]Secondary Data'!$C$5:$G$64,5,)),VLOOKUP(J66,'[1]Desk research'!$C$3:$I$173,7,),VLOOKUP(J66,'[1]Secondary Data'!$C$5:$G$64,5,)),"")</f>
        <v/>
      </c>
      <c r="N66" s="3" t="str">
        <f>VLOOKUP(J66,'[1]Consolidated Answers'!C:H,6,FALSE)</f>
        <v>Primary (Interview)</v>
      </c>
      <c r="O66" s="3">
        <f>VLOOKUP($F66,'[1]Weights Remapped'!$B$5:$AF$34, 27, 0)</f>
        <v>1</v>
      </c>
      <c r="P66" s="3">
        <f>VLOOKUP($F66,'[1]Weights Remapped'!$B$5:$AF$34, 31, 0)</f>
        <v>1</v>
      </c>
      <c r="Q66" s="3">
        <f>VLOOKUP($F66,'[1]Weights Remapped'!$B$5:$AF$34, 29, 0)</f>
        <v>1</v>
      </c>
      <c r="R66" s="3">
        <f>VLOOKUP($F66,'[1]Weights Remapped'!$B$5:$AF$34, 25, 0)</f>
        <v>1</v>
      </c>
    </row>
    <row r="67" spans="1:18" x14ac:dyDescent="0.25">
      <c r="A67" t="s">
        <v>41</v>
      </c>
      <c r="B67" t="s">
        <v>42</v>
      </c>
      <c r="C67" t="s">
        <v>20</v>
      </c>
      <c r="D67" t="s">
        <v>21</v>
      </c>
      <c r="E67" t="s">
        <v>22</v>
      </c>
      <c r="F67" t="s">
        <v>43</v>
      </c>
      <c r="G67" t="s">
        <v>44</v>
      </c>
      <c r="H67" t="s">
        <v>60</v>
      </c>
      <c r="I67" t="s">
        <v>61</v>
      </c>
      <c r="J67">
        <v>66</v>
      </c>
      <c r="K67" t="s">
        <v>299</v>
      </c>
      <c r="L67" s="2">
        <f>IF(VLOOKUP(J67,[1]ViewData!$AP$4:$AR$317,3,)="..","",VLOOKUP(J67,[1]ViewData!$AP$4:$AR$317,3,))</f>
        <v>2</v>
      </c>
      <c r="M67" s="3" t="str">
        <f>IF(A67="M",IF(ISERROR(VLOOKUP(J67,'[1]Secondary Data'!$C$5:$G$64,5,)),VLOOKUP(J67,'[1]Desk research'!$C$3:$I$173,7,),VLOOKUP(J67,'[1]Secondary Data'!$C$5:$G$64,5,)),"")</f>
        <v/>
      </c>
      <c r="N67" s="3" t="str">
        <f>VLOOKUP(J67,'[1]Consolidated Answers'!C:H,6,FALSE)</f>
        <v>Primary (Interview)</v>
      </c>
      <c r="O67" s="3">
        <f>VLOOKUP($F67,'[1]Weights Remapped'!$B$5:$AF$34, 27, 0)</f>
        <v>1</v>
      </c>
      <c r="P67" s="3">
        <f>VLOOKUP($F67,'[1]Weights Remapped'!$B$5:$AF$34, 31, 0)</f>
        <v>1</v>
      </c>
      <c r="Q67" s="3">
        <f>VLOOKUP($F67,'[1]Weights Remapped'!$B$5:$AF$34, 29, 0)</f>
        <v>1</v>
      </c>
      <c r="R67" s="3">
        <f>VLOOKUP($F67,'[1]Weights Remapped'!$B$5:$AF$34, 25, 0)</f>
        <v>1</v>
      </c>
    </row>
    <row r="68" spans="1:18" x14ac:dyDescent="0.25">
      <c r="A68" t="s">
        <v>41</v>
      </c>
      <c r="B68" t="s">
        <v>42</v>
      </c>
      <c r="C68" t="s">
        <v>20</v>
      </c>
      <c r="D68" t="s">
        <v>21</v>
      </c>
      <c r="E68" t="s">
        <v>22</v>
      </c>
      <c r="F68" t="s">
        <v>43</v>
      </c>
      <c r="G68" t="s">
        <v>44</v>
      </c>
      <c r="H68" t="s">
        <v>60</v>
      </c>
      <c r="I68" t="s">
        <v>61</v>
      </c>
      <c r="J68">
        <v>67</v>
      </c>
      <c r="K68" t="s">
        <v>300</v>
      </c>
      <c r="L68" s="2">
        <f>IF(VLOOKUP(J68,[1]ViewData!$AP$4:$AR$317,3,)="..","",VLOOKUP(J68,[1]ViewData!$AP$4:$AR$317,3,))</f>
        <v>2</v>
      </c>
      <c r="M68" s="3" t="str">
        <f>IF(A68="M",IF(ISERROR(VLOOKUP(J68,'[1]Secondary Data'!$C$5:$G$64,5,)),VLOOKUP(J68,'[1]Desk research'!$C$3:$I$173,7,),VLOOKUP(J68,'[1]Secondary Data'!$C$5:$G$64,5,)),"")</f>
        <v/>
      </c>
      <c r="N68" s="3" t="str">
        <f>VLOOKUP(J68,'[1]Consolidated Answers'!C:H,6,FALSE)</f>
        <v>Primary (Interview)</v>
      </c>
      <c r="O68" s="3">
        <f>VLOOKUP($F68,'[1]Weights Remapped'!$B$5:$AF$34, 27, 0)</f>
        <v>1</v>
      </c>
      <c r="P68" s="3">
        <f>VLOOKUP($F68,'[1]Weights Remapped'!$B$5:$AF$34, 31, 0)</f>
        <v>1</v>
      </c>
      <c r="Q68" s="3">
        <f>VLOOKUP($F68,'[1]Weights Remapped'!$B$5:$AF$34, 29, 0)</f>
        <v>1</v>
      </c>
      <c r="R68" s="3">
        <f>VLOOKUP($F68,'[1]Weights Remapped'!$B$5:$AF$34, 25, 0)</f>
        <v>1</v>
      </c>
    </row>
    <row r="69" spans="1:18" x14ac:dyDescent="0.25">
      <c r="A69" t="s">
        <v>41</v>
      </c>
      <c r="B69" t="s">
        <v>42</v>
      </c>
      <c r="C69" t="s">
        <v>20</v>
      </c>
      <c r="D69" t="s">
        <v>21</v>
      </c>
      <c r="E69" t="s">
        <v>22</v>
      </c>
      <c r="F69" t="s">
        <v>43</v>
      </c>
      <c r="G69" t="s">
        <v>44</v>
      </c>
      <c r="H69" t="s">
        <v>60</v>
      </c>
      <c r="I69" t="s">
        <v>61</v>
      </c>
      <c r="J69">
        <v>68</v>
      </c>
      <c r="K69" t="s">
        <v>301</v>
      </c>
      <c r="L69" s="2">
        <f>IF(VLOOKUP(J69,[1]ViewData!$AP$4:$AR$317,3,)="..","",VLOOKUP(J69,[1]ViewData!$AP$4:$AR$317,3,))</f>
        <v>4</v>
      </c>
      <c r="M69" s="3" t="str">
        <f>IF(A69="M",IF(ISERROR(VLOOKUP(J69,'[1]Secondary Data'!$C$5:$G$64,5,)),VLOOKUP(J69,'[1]Desk research'!$C$3:$I$173,7,),VLOOKUP(J69,'[1]Secondary Data'!$C$5:$G$64,5,)),"")</f>
        <v/>
      </c>
      <c r="N69" s="3" t="str">
        <f>VLOOKUP(J69,'[1]Consolidated Answers'!C:H,6,FALSE)</f>
        <v>Primary (Interview)</v>
      </c>
      <c r="O69" s="3">
        <f>VLOOKUP($F69,'[1]Weights Remapped'!$B$5:$AF$34, 27, 0)</f>
        <v>1</v>
      </c>
      <c r="P69" s="3">
        <f>VLOOKUP($F69,'[1]Weights Remapped'!$B$5:$AF$34, 31, 0)</f>
        <v>1</v>
      </c>
      <c r="Q69" s="3">
        <f>VLOOKUP($F69,'[1]Weights Remapped'!$B$5:$AF$34, 29, 0)</f>
        <v>1</v>
      </c>
      <c r="R69" s="3">
        <f>VLOOKUP($F69,'[1]Weights Remapped'!$B$5:$AF$34, 25, 0)</f>
        <v>1</v>
      </c>
    </row>
    <row r="70" spans="1:18" x14ac:dyDescent="0.25">
      <c r="A70" t="s">
        <v>41</v>
      </c>
      <c r="B70" t="s">
        <v>42</v>
      </c>
      <c r="C70" t="s">
        <v>20</v>
      </c>
      <c r="D70" t="s">
        <v>21</v>
      </c>
      <c r="E70" t="s">
        <v>22</v>
      </c>
      <c r="F70" t="s">
        <v>43</v>
      </c>
      <c r="G70" t="s">
        <v>44</v>
      </c>
      <c r="H70" t="s">
        <v>60</v>
      </c>
      <c r="I70" t="s">
        <v>61</v>
      </c>
      <c r="J70">
        <v>69</v>
      </c>
      <c r="K70" t="s">
        <v>302</v>
      </c>
      <c r="L70" s="2" t="str">
        <f>IF(VLOOKUP(J70,[1]ViewData!$AP$4:$AR$317,3,)="..","",VLOOKUP(J70,[1]ViewData!$AP$4:$AR$317,3,))</f>
        <v/>
      </c>
      <c r="M70" s="3" t="str">
        <f>IF(A70="M",IF(ISERROR(VLOOKUP(J70,'[1]Secondary Data'!$C$5:$G$64,5,)),VLOOKUP(J70,'[1]Desk research'!$C$3:$I$173,7,),VLOOKUP(J70,'[1]Secondary Data'!$C$5:$G$64,5,)),"")</f>
        <v/>
      </c>
      <c r="N70" s="3" t="str">
        <f>VLOOKUP(J70,'[1]Consolidated Answers'!C:H,6,FALSE)</f>
        <v>Primary (Interview)</v>
      </c>
      <c r="O70" s="3">
        <f>VLOOKUP($F70,'[1]Weights Remapped'!$B$5:$AF$34, 27, 0)</f>
        <v>1</v>
      </c>
      <c r="P70" s="3">
        <f>VLOOKUP($F70,'[1]Weights Remapped'!$B$5:$AF$34, 31, 0)</f>
        <v>1</v>
      </c>
      <c r="Q70" s="3">
        <f>VLOOKUP($F70,'[1]Weights Remapped'!$B$5:$AF$34, 29, 0)</f>
        <v>1</v>
      </c>
      <c r="R70" s="3">
        <f>VLOOKUP($F70,'[1]Weights Remapped'!$B$5:$AF$34, 25, 0)</f>
        <v>1</v>
      </c>
    </row>
    <row r="71" spans="1:18" x14ac:dyDescent="0.25">
      <c r="A71" t="s">
        <v>18</v>
      </c>
      <c r="B71" t="s">
        <v>19</v>
      </c>
      <c r="C71" t="s">
        <v>20</v>
      </c>
      <c r="D71" t="s">
        <v>62</v>
      </c>
      <c r="E71" t="s">
        <v>63</v>
      </c>
      <c r="F71" t="s">
        <v>64</v>
      </c>
      <c r="G71" t="s">
        <v>65</v>
      </c>
      <c r="H71" t="s">
        <v>66</v>
      </c>
      <c r="I71" t="s">
        <v>67</v>
      </c>
      <c r="J71">
        <v>70</v>
      </c>
      <c r="K71" t="s">
        <v>303</v>
      </c>
      <c r="L71" s="2">
        <f>IF(VLOOKUP(J71,[1]ViewData!$AP$4:$AR$317,3,)="..","",VLOOKUP(J71,[1]ViewData!$AP$4:$AR$317,3,))</f>
        <v>4</v>
      </c>
      <c r="M71" s="3" t="str">
        <f>IF(A71="M",IF(ISERROR(VLOOKUP(J71,'[1]Secondary Data'!$C$5:$G$64,5,)),VLOOKUP(J71,'[1]Desk research'!$C$3:$I$173,7,),VLOOKUP(J71,'[1]Secondary Data'!$C$5:$G$64,5,)),"")</f>
        <v/>
      </c>
      <c r="N71" s="3" t="str">
        <f>VLOOKUP(J71,'[1]Consolidated Answers'!C:H,6,FALSE)</f>
        <v>Primary (desktop research)</v>
      </c>
      <c r="O71" s="3">
        <f>VLOOKUP($F71,'[1]Weights Remapped'!$B$5:$AF$34, 27, 0)</f>
        <v>9</v>
      </c>
      <c r="P71" s="3">
        <f>VLOOKUP($F71,'[1]Weights Remapped'!$B$5:$AF$34, 31, 0)</f>
        <v>9</v>
      </c>
      <c r="Q71" s="3">
        <f>VLOOKUP($F71,'[1]Weights Remapped'!$B$5:$AF$34, 29, 0)</f>
        <v>9</v>
      </c>
      <c r="R71" s="3">
        <f>VLOOKUP($F71,'[1]Weights Remapped'!$B$5:$AF$34, 25, 0)</f>
        <v>9</v>
      </c>
    </row>
    <row r="72" spans="1:18" x14ac:dyDescent="0.25">
      <c r="A72" t="s">
        <v>18</v>
      </c>
      <c r="B72" t="s">
        <v>19</v>
      </c>
      <c r="C72" t="s">
        <v>20</v>
      </c>
      <c r="D72" t="s">
        <v>62</v>
      </c>
      <c r="E72" t="s">
        <v>63</v>
      </c>
      <c r="F72" t="s">
        <v>64</v>
      </c>
      <c r="G72" t="s">
        <v>65</v>
      </c>
      <c r="H72" t="s">
        <v>66</v>
      </c>
      <c r="I72" t="s">
        <v>67</v>
      </c>
      <c r="J72">
        <v>71</v>
      </c>
      <c r="K72" t="s">
        <v>304</v>
      </c>
      <c r="L72" s="2">
        <f>IF(VLOOKUP(J72,[1]ViewData!$AP$4:$AR$317,3,)="..","",VLOOKUP(J72,[1]ViewData!$AP$4:$AR$317,3,))</f>
        <v>4</v>
      </c>
      <c r="M72" s="3" t="str">
        <f>IF(A72="M",IF(ISERROR(VLOOKUP(J72,'[1]Secondary Data'!$C$5:$G$64,5,)),VLOOKUP(J72,'[1]Desk research'!$C$3:$I$173,7,),VLOOKUP(J72,'[1]Secondary Data'!$C$5:$G$64,5,)),"")</f>
        <v/>
      </c>
      <c r="N72" s="3" t="str">
        <f>VLOOKUP(J72,'[1]Consolidated Answers'!C:H,6,FALSE)</f>
        <v>Primary (desktop research)</v>
      </c>
      <c r="O72" s="3">
        <f>VLOOKUP($F72,'[1]Weights Remapped'!$B$5:$AF$34, 27, 0)</f>
        <v>9</v>
      </c>
      <c r="P72" s="3">
        <f>VLOOKUP($F72,'[1]Weights Remapped'!$B$5:$AF$34, 31, 0)</f>
        <v>9</v>
      </c>
      <c r="Q72" s="3">
        <f>VLOOKUP($F72,'[1]Weights Remapped'!$B$5:$AF$34, 29, 0)</f>
        <v>9</v>
      </c>
      <c r="R72" s="3">
        <f>VLOOKUP($F72,'[1]Weights Remapped'!$B$5:$AF$34, 25, 0)</f>
        <v>9</v>
      </c>
    </row>
    <row r="73" spans="1:18" x14ac:dyDescent="0.25">
      <c r="A73" t="s">
        <v>18</v>
      </c>
      <c r="B73" t="s">
        <v>19</v>
      </c>
      <c r="C73" t="s">
        <v>20</v>
      </c>
      <c r="D73" t="s">
        <v>62</v>
      </c>
      <c r="E73" t="s">
        <v>63</v>
      </c>
      <c r="F73" t="s">
        <v>64</v>
      </c>
      <c r="G73" t="s">
        <v>65</v>
      </c>
      <c r="H73" t="s">
        <v>66</v>
      </c>
      <c r="I73" t="s">
        <v>67</v>
      </c>
      <c r="J73">
        <v>72</v>
      </c>
      <c r="K73" t="s">
        <v>305</v>
      </c>
      <c r="L73" s="2">
        <f>IF(VLOOKUP(J73,[1]ViewData!$AP$4:$AR$317,3,)="..","",VLOOKUP(J73,[1]ViewData!$AP$4:$AR$317,3,))</f>
        <v>4</v>
      </c>
      <c r="M73" s="3" t="str">
        <f>IF(A73="M",IF(ISERROR(VLOOKUP(J73,'[1]Secondary Data'!$C$5:$G$64,5,)),VLOOKUP(J73,'[1]Desk research'!$C$3:$I$173,7,),VLOOKUP(J73,'[1]Secondary Data'!$C$5:$G$64,5,)),"")</f>
        <v/>
      </c>
      <c r="N73" s="3" t="str">
        <f>VLOOKUP(J73,'[1]Consolidated Answers'!C:H,6,FALSE)</f>
        <v>Primary (desktop research)</v>
      </c>
      <c r="O73" s="3">
        <f>VLOOKUP($F73,'[1]Weights Remapped'!$B$5:$AF$34, 27, 0)</f>
        <v>9</v>
      </c>
      <c r="P73" s="3">
        <f>VLOOKUP($F73,'[1]Weights Remapped'!$B$5:$AF$34, 31, 0)</f>
        <v>9</v>
      </c>
      <c r="Q73" s="3">
        <f>VLOOKUP($F73,'[1]Weights Remapped'!$B$5:$AF$34, 29, 0)</f>
        <v>9</v>
      </c>
      <c r="R73" s="3">
        <f>VLOOKUP($F73,'[1]Weights Remapped'!$B$5:$AF$34, 25, 0)</f>
        <v>9</v>
      </c>
    </row>
    <row r="74" spans="1:18" x14ac:dyDescent="0.25">
      <c r="A74" t="s">
        <v>18</v>
      </c>
      <c r="B74" t="s">
        <v>19</v>
      </c>
      <c r="C74" t="s">
        <v>20</v>
      </c>
      <c r="D74" t="s">
        <v>62</v>
      </c>
      <c r="E74" t="s">
        <v>63</v>
      </c>
      <c r="F74" t="s">
        <v>64</v>
      </c>
      <c r="G74" t="s">
        <v>65</v>
      </c>
      <c r="H74" t="s">
        <v>68</v>
      </c>
      <c r="I74" t="s">
        <v>69</v>
      </c>
      <c r="J74">
        <v>73</v>
      </c>
      <c r="K74" t="s">
        <v>306</v>
      </c>
      <c r="L74" s="2">
        <f>IF(VLOOKUP(J74,[1]ViewData!$AP$4:$AR$317,3,)="..","",VLOOKUP(J74,[1]ViewData!$AP$4:$AR$317,3,))</f>
        <v>2.0499999999999998</v>
      </c>
      <c r="M74" s="3" t="str">
        <f>IF(A74="M",IF(ISERROR(VLOOKUP(J74,'[1]Secondary Data'!$C$5:$G$64,5,)),VLOOKUP(J74,'[1]Desk research'!$C$3:$I$173,7,),VLOOKUP(J74,'[1]Secondary Data'!$C$5:$G$64,5,)),"")</f>
        <v/>
      </c>
      <c r="N74" s="3" t="str">
        <f>VLOOKUP(J74,'[1]Consolidated Answers'!C:H,6,FALSE)</f>
        <v>Primary (Interview)</v>
      </c>
      <c r="O74" s="3">
        <f>VLOOKUP($F74,'[1]Weights Remapped'!$B$5:$AF$34, 27, 0)</f>
        <v>9</v>
      </c>
      <c r="P74" s="3">
        <f>VLOOKUP($F74,'[1]Weights Remapped'!$B$5:$AF$34, 31, 0)</f>
        <v>9</v>
      </c>
      <c r="Q74" s="3">
        <f>VLOOKUP($F74,'[1]Weights Remapped'!$B$5:$AF$34, 29, 0)</f>
        <v>9</v>
      </c>
      <c r="R74" s="3">
        <f>VLOOKUP($F74,'[1]Weights Remapped'!$B$5:$AF$34, 25, 0)</f>
        <v>9</v>
      </c>
    </row>
    <row r="75" spans="1:18" x14ac:dyDescent="0.25">
      <c r="A75" t="s">
        <v>18</v>
      </c>
      <c r="B75" t="s">
        <v>19</v>
      </c>
      <c r="C75" t="s">
        <v>20</v>
      </c>
      <c r="D75" t="s">
        <v>62</v>
      </c>
      <c r="E75" t="s">
        <v>63</v>
      </c>
      <c r="F75" t="s">
        <v>64</v>
      </c>
      <c r="G75" t="s">
        <v>65</v>
      </c>
      <c r="H75" t="s">
        <v>68</v>
      </c>
      <c r="I75" t="s">
        <v>69</v>
      </c>
      <c r="J75">
        <v>74</v>
      </c>
      <c r="K75" t="s">
        <v>307</v>
      </c>
      <c r="L75" s="2" t="str">
        <f>IF(VLOOKUP(J75,[1]ViewData!$AP$4:$AR$317,3,)="..","",VLOOKUP(J75,[1]ViewData!$AP$4:$AR$317,3,))</f>
        <v/>
      </c>
      <c r="M75" s="3" t="str">
        <f>IF(A75="M",IF(ISERROR(VLOOKUP(J75,'[1]Secondary Data'!$C$5:$G$64,5,)),VLOOKUP(J75,'[1]Desk research'!$C$3:$I$173,7,),VLOOKUP(J75,'[1]Secondary Data'!$C$5:$G$64,5,)),"")</f>
        <v/>
      </c>
      <c r="N75" s="3" t="str">
        <f>VLOOKUP(J75,'[1]Consolidated Answers'!C:H,6,FALSE)</f>
        <v>Primary (desktop research)</v>
      </c>
      <c r="O75" s="3">
        <f>VLOOKUP($F75,'[1]Weights Remapped'!$B$5:$AF$34, 27, 0)</f>
        <v>9</v>
      </c>
      <c r="P75" s="3">
        <f>VLOOKUP($F75,'[1]Weights Remapped'!$B$5:$AF$34, 31, 0)</f>
        <v>9</v>
      </c>
      <c r="Q75" s="3">
        <f>VLOOKUP($F75,'[1]Weights Remapped'!$B$5:$AF$34, 29, 0)</f>
        <v>9</v>
      </c>
      <c r="R75" s="3">
        <f>VLOOKUP($F75,'[1]Weights Remapped'!$B$5:$AF$34, 25, 0)</f>
        <v>9</v>
      </c>
    </row>
    <row r="76" spans="1:18" x14ac:dyDescent="0.25">
      <c r="A76" t="s">
        <v>18</v>
      </c>
      <c r="B76" t="s">
        <v>19</v>
      </c>
      <c r="C76" t="s">
        <v>20</v>
      </c>
      <c r="D76" t="s">
        <v>62</v>
      </c>
      <c r="E76" t="s">
        <v>63</v>
      </c>
      <c r="F76" t="s">
        <v>64</v>
      </c>
      <c r="G76" t="s">
        <v>65</v>
      </c>
      <c r="H76" t="s">
        <v>68</v>
      </c>
      <c r="I76" t="s">
        <v>69</v>
      </c>
      <c r="J76">
        <v>75</v>
      </c>
      <c r="K76" t="s">
        <v>308</v>
      </c>
      <c r="L76" s="2">
        <f>IF(VLOOKUP(J76,[1]ViewData!$AP$4:$AR$317,3,)="..","",VLOOKUP(J76,[1]ViewData!$AP$4:$AR$317,3,))</f>
        <v>4</v>
      </c>
      <c r="M76" s="3" t="str">
        <f>IF(A76="M",IF(ISERROR(VLOOKUP(J76,'[1]Secondary Data'!$C$5:$G$64,5,)),VLOOKUP(J76,'[1]Desk research'!$C$3:$I$173,7,),VLOOKUP(J76,'[1]Secondary Data'!$C$5:$G$64,5,)),"")</f>
        <v/>
      </c>
      <c r="N76" s="3" t="str">
        <f>VLOOKUP(J76,'[1]Consolidated Answers'!C:H,6,FALSE)</f>
        <v>Primary (desktop research)</v>
      </c>
      <c r="O76" s="3">
        <f>VLOOKUP($F76,'[1]Weights Remapped'!$B$5:$AF$34, 27, 0)</f>
        <v>9</v>
      </c>
      <c r="P76" s="3">
        <f>VLOOKUP($F76,'[1]Weights Remapped'!$B$5:$AF$34, 31, 0)</f>
        <v>9</v>
      </c>
      <c r="Q76" s="3">
        <f>VLOOKUP($F76,'[1]Weights Remapped'!$B$5:$AF$34, 29, 0)</f>
        <v>9</v>
      </c>
      <c r="R76" s="3">
        <f>VLOOKUP($F76,'[1]Weights Remapped'!$B$5:$AF$34, 25, 0)</f>
        <v>9</v>
      </c>
    </row>
    <row r="77" spans="1:18" x14ac:dyDescent="0.25">
      <c r="A77" t="s">
        <v>18</v>
      </c>
      <c r="B77" t="s">
        <v>19</v>
      </c>
      <c r="C77" t="s">
        <v>20</v>
      </c>
      <c r="D77" t="s">
        <v>62</v>
      </c>
      <c r="E77" t="s">
        <v>63</v>
      </c>
      <c r="F77" t="s">
        <v>64</v>
      </c>
      <c r="G77" t="s">
        <v>65</v>
      </c>
      <c r="H77" t="s">
        <v>66</v>
      </c>
      <c r="I77" t="s">
        <v>67</v>
      </c>
      <c r="J77">
        <v>76</v>
      </c>
      <c r="K77" t="s">
        <v>309</v>
      </c>
      <c r="L77" s="2">
        <f>IF(VLOOKUP(J77,[1]ViewData!$AP$4:$AR$317,3,)="..","",VLOOKUP(J77,[1]ViewData!$AP$4:$AR$317,3,))</f>
        <v>2.5</v>
      </c>
      <c r="M77" s="3" t="str">
        <f>IF(A77="M",IF(ISERROR(VLOOKUP(J77,'[1]Secondary Data'!$C$5:$G$64,5,)),VLOOKUP(J77,'[1]Desk research'!$C$3:$I$173,7,),VLOOKUP(J77,'[1]Secondary Data'!$C$5:$G$64,5,)),"")</f>
        <v/>
      </c>
      <c r="N77" s="3" t="str">
        <f>VLOOKUP(J77,'[1]Consolidated Answers'!C:H,6,FALSE)</f>
        <v>Primary (desktop research)</v>
      </c>
      <c r="O77" s="3">
        <f>VLOOKUP($F77,'[1]Weights Remapped'!$B$5:$AF$34, 27, 0)</f>
        <v>9</v>
      </c>
      <c r="P77" s="3">
        <f>VLOOKUP($F77,'[1]Weights Remapped'!$B$5:$AF$34, 31, 0)</f>
        <v>9</v>
      </c>
      <c r="Q77" s="3">
        <f>VLOOKUP($F77,'[1]Weights Remapped'!$B$5:$AF$34, 29, 0)</f>
        <v>9</v>
      </c>
      <c r="R77" s="3">
        <f>VLOOKUP($F77,'[1]Weights Remapped'!$B$5:$AF$34, 25, 0)</f>
        <v>9</v>
      </c>
    </row>
    <row r="78" spans="1:18" x14ac:dyDescent="0.25">
      <c r="A78" t="s">
        <v>18</v>
      </c>
      <c r="B78" t="s">
        <v>19</v>
      </c>
      <c r="C78" t="s">
        <v>20</v>
      </c>
      <c r="D78" t="s">
        <v>62</v>
      </c>
      <c r="E78" t="s">
        <v>63</v>
      </c>
      <c r="F78" t="s">
        <v>64</v>
      </c>
      <c r="G78" t="s">
        <v>65</v>
      </c>
      <c r="H78" t="s">
        <v>70</v>
      </c>
      <c r="I78" t="s">
        <v>71</v>
      </c>
      <c r="J78">
        <v>77</v>
      </c>
      <c r="K78" t="s">
        <v>310</v>
      </c>
      <c r="L78" s="2">
        <f>IF(VLOOKUP(J78,[1]ViewData!$AP$4:$AR$317,3,)="..","",VLOOKUP(J78,[1]ViewData!$AP$4:$AR$317,3,))</f>
        <v>4</v>
      </c>
      <c r="M78" s="3" t="str">
        <f>IF(A78="M",IF(ISERROR(VLOOKUP(J78,'[1]Secondary Data'!$C$5:$G$64,5,)),VLOOKUP(J78,'[1]Desk research'!$C$3:$I$173,7,),VLOOKUP(J78,'[1]Secondary Data'!$C$5:$G$64,5,)),"")</f>
        <v/>
      </c>
      <c r="N78" s="3" t="str">
        <f>VLOOKUP(J78,'[1]Consolidated Answers'!C:H,6,FALSE)</f>
        <v>Primary (desktop research)</v>
      </c>
      <c r="O78" s="3">
        <f>VLOOKUP($F78,'[1]Weights Remapped'!$B$5:$AF$34, 27, 0)</f>
        <v>9</v>
      </c>
      <c r="P78" s="3">
        <f>VLOOKUP($F78,'[1]Weights Remapped'!$B$5:$AF$34, 31, 0)</f>
        <v>9</v>
      </c>
      <c r="Q78" s="3">
        <f>VLOOKUP($F78,'[1]Weights Remapped'!$B$5:$AF$34, 29, 0)</f>
        <v>9</v>
      </c>
      <c r="R78" s="3">
        <f>VLOOKUP($F78,'[1]Weights Remapped'!$B$5:$AF$34, 25, 0)</f>
        <v>9</v>
      </c>
    </row>
    <row r="79" spans="1:18" x14ac:dyDescent="0.25">
      <c r="A79" t="s">
        <v>18</v>
      </c>
      <c r="B79" t="s">
        <v>19</v>
      </c>
      <c r="C79" t="s">
        <v>20</v>
      </c>
      <c r="D79" t="s">
        <v>62</v>
      </c>
      <c r="E79" t="s">
        <v>63</v>
      </c>
      <c r="F79" t="s">
        <v>64</v>
      </c>
      <c r="G79" t="s">
        <v>65</v>
      </c>
      <c r="H79" t="s">
        <v>70</v>
      </c>
      <c r="I79" t="s">
        <v>71</v>
      </c>
      <c r="J79">
        <v>78</v>
      </c>
      <c r="K79" t="s">
        <v>311</v>
      </c>
      <c r="L79" s="2">
        <f>IF(VLOOKUP(J79,[1]ViewData!$AP$4:$AR$317,3,)="..","",VLOOKUP(J79,[1]ViewData!$AP$4:$AR$317,3,))</f>
        <v>4</v>
      </c>
      <c r="M79" s="3" t="str">
        <f>IF(A79="M",IF(ISERROR(VLOOKUP(J79,'[1]Secondary Data'!$C$5:$G$64,5,)),VLOOKUP(J79,'[1]Desk research'!$C$3:$I$173,7,),VLOOKUP(J79,'[1]Secondary Data'!$C$5:$G$64,5,)),"")</f>
        <v/>
      </c>
      <c r="N79" s="3" t="str">
        <f>VLOOKUP(J79,'[1]Consolidated Answers'!C:H,6,FALSE)</f>
        <v>Primary (desktop research)</v>
      </c>
      <c r="O79" s="3">
        <f>VLOOKUP($F79,'[1]Weights Remapped'!$B$5:$AF$34, 27, 0)</f>
        <v>9</v>
      </c>
      <c r="P79" s="3">
        <f>VLOOKUP($F79,'[1]Weights Remapped'!$B$5:$AF$34, 31, 0)</f>
        <v>9</v>
      </c>
      <c r="Q79" s="3">
        <f>VLOOKUP($F79,'[1]Weights Remapped'!$B$5:$AF$34, 29, 0)</f>
        <v>9</v>
      </c>
      <c r="R79" s="3">
        <f>VLOOKUP($F79,'[1]Weights Remapped'!$B$5:$AF$34, 25, 0)</f>
        <v>9</v>
      </c>
    </row>
    <row r="80" spans="1:18" x14ac:dyDescent="0.25">
      <c r="A80" t="s">
        <v>18</v>
      </c>
      <c r="B80" t="s">
        <v>19</v>
      </c>
      <c r="C80" t="s">
        <v>20</v>
      </c>
      <c r="D80" t="s">
        <v>62</v>
      </c>
      <c r="E80" t="s">
        <v>63</v>
      </c>
      <c r="F80" t="s">
        <v>64</v>
      </c>
      <c r="G80" t="s">
        <v>65</v>
      </c>
      <c r="H80" t="s">
        <v>70</v>
      </c>
      <c r="I80" t="s">
        <v>71</v>
      </c>
      <c r="J80">
        <v>79</v>
      </c>
      <c r="K80" t="s">
        <v>312</v>
      </c>
      <c r="L80" s="2">
        <f>IF(VLOOKUP(J80,[1]ViewData!$AP$4:$AR$317,3,)="..","",VLOOKUP(J80,[1]ViewData!$AP$4:$AR$317,3,))</f>
        <v>2.5</v>
      </c>
      <c r="M80" s="3" t="str">
        <f>IF(A80="M",IF(ISERROR(VLOOKUP(J80,'[1]Secondary Data'!$C$5:$G$64,5,)),VLOOKUP(J80,'[1]Desk research'!$C$3:$I$173,7,),VLOOKUP(J80,'[1]Secondary Data'!$C$5:$G$64,5,)),"")</f>
        <v/>
      </c>
      <c r="N80" s="3" t="str">
        <f>VLOOKUP(J80,'[1]Consolidated Answers'!C:H,6,FALSE)</f>
        <v>Primary (desktop research)</v>
      </c>
      <c r="O80" s="3">
        <f>VLOOKUP($F80,'[1]Weights Remapped'!$B$5:$AF$34, 27, 0)</f>
        <v>9</v>
      </c>
      <c r="P80" s="3">
        <f>VLOOKUP($F80,'[1]Weights Remapped'!$B$5:$AF$34, 31, 0)</f>
        <v>9</v>
      </c>
      <c r="Q80" s="3">
        <f>VLOOKUP($F80,'[1]Weights Remapped'!$B$5:$AF$34, 29, 0)</f>
        <v>9</v>
      </c>
      <c r="R80" s="3">
        <f>VLOOKUP($F80,'[1]Weights Remapped'!$B$5:$AF$34, 25, 0)</f>
        <v>9</v>
      </c>
    </row>
    <row r="81" spans="1:18" x14ac:dyDescent="0.25">
      <c r="A81" t="s">
        <v>33</v>
      </c>
      <c r="B81" t="s">
        <v>34</v>
      </c>
      <c r="C81" t="s">
        <v>20</v>
      </c>
      <c r="D81" t="s">
        <v>62</v>
      </c>
      <c r="E81" t="s">
        <v>63</v>
      </c>
      <c r="F81" t="s">
        <v>72</v>
      </c>
      <c r="G81" t="s">
        <v>73</v>
      </c>
      <c r="H81" t="s">
        <v>74</v>
      </c>
      <c r="I81" t="s">
        <v>75</v>
      </c>
      <c r="J81">
        <v>80</v>
      </c>
      <c r="K81" t="s">
        <v>76</v>
      </c>
      <c r="L81" s="2">
        <f>IF(VLOOKUP(J81,[1]ViewData!$AP$4:$AR$317,3,)="..","",VLOOKUP(J81,[1]ViewData!$AP$4:$AR$317,3,))</f>
        <v>1</v>
      </c>
      <c r="M81" s="3" t="str">
        <f>IF(A81="M",IF(ISERROR(VLOOKUP(J81,'[1]Secondary Data'!$C$5:$G$64,5,)),VLOOKUP(J81,'[1]Desk research'!$C$3:$I$173,7,),VLOOKUP(J81,'[1]Secondary Data'!$C$5:$G$64,5,)),"")</f>
        <v/>
      </c>
      <c r="N81" s="3" t="str">
        <f>VLOOKUP(J81,'[1]Consolidated Answers'!C:H,6,FALSE)</f>
        <v>Primary (desktop research)</v>
      </c>
      <c r="O81" s="3">
        <f>VLOOKUP($F81,'[1]Weights Remapped'!$B$5:$AF$34, 27, 0)</f>
        <v>9</v>
      </c>
      <c r="P81" s="3">
        <f>VLOOKUP($F81,'[1]Weights Remapped'!$B$5:$AF$34, 31, 0)</f>
        <v>1</v>
      </c>
      <c r="Q81" s="3">
        <f>VLOOKUP($F81,'[1]Weights Remapped'!$B$5:$AF$34, 29, 0)</f>
        <v>9</v>
      </c>
      <c r="R81" s="3">
        <f>VLOOKUP($F81,'[1]Weights Remapped'!$B$5:$AF$34, 25, 0)</f>
        <v>9</v>
      </c>
    </row>
    <row r="82" spans="1:18" x14ac:dyDescent="0.25">
      <c r="A82" t="s">
        <v>33</v>
      </c>
      <c r="B82" t="s">
        <v>34</v>
      </c>
      <c r="C82" t="s">
        <v>20</v>
      </c>
      <c r="D82" t="s">
        <v>62</v>
      </c>
      <c r="E82" t="s">
        <v>63</v>
      </c>
      <c r="F82" t="s">
        <v>72</v>
      </c>
      <c r="G82" t="s">
        <v>73</v>
      </c>
      <c r="H82" t="s">
        <v>74</v>
      </c>
      <c r="I82" t="s">
        <v>75</v>
      </c>
      <c r="J82">
        <v>81</v>
      </c>
      <c r="K82" t="s">
        <v>77</v>
      </c>
      <c r="L82" s="2">
        <f>IF(VLOOKUP(J82,[1]ViewData!$AP$4:$AR$317,3,)="..","",VLOOKUP(J82,[1]ViewData!$AP$4:$AR$317,3,))</f>
        <v>1</v>
      </c>
      <c r="M82" s="3" t="str">
        <f>IF(A82="M",IF(ISERROR(VLOOKUP(J82,'[1]Secondary Data'!$C$5:$G$64,5,)),VLOOKUP(J82,'[1]Desk research'!$C$3:$I$173,7,),VLOOKUP(J82,'[1]Secondary Data'!$C$5:$G$64,5,)),"")</f>
        <v/>
      </c>
      <c r="N82" s="3" t="str">
        <f>VLOOKUP(J82,'[1]Consolidated Answers'!C:H,6,FALSE)</f>
        <v>Primary (desktop research)</v>
      </c>
      <c r="O82" s="3">
        <f>VLOOKUP($F82,'[1]Weights Remapped'!$B$5:$AF$34, 27, 0)</f>
        <v>9</v>
      </c>
      <c r="P82" s="3">
        <f>VLOOKUP($F82,'[1]Weights Remapped'!$B$5:$AF$34, 31, 0)</f>
        <v>1</v>
      </c>
      <c r="Q82" s="3">
        <f>VLOOKUP($F82,'[1]Weights Remapped'!$B$5:$AF$34, 29, 0)</f>
        <v>9</v>
      </c>
      <c r="R82" s="3">
        <f>VLOOKUP($F82,'[1]Weights Remapped'!$B$5:$AF$34, 25, 0)</f>
        <v>9</v>
      </c>
    </row>
    <row r="83" spans="1:18" x14ac:dyDescent="0.25">
      <c r="A83" t="s">
        <v>33</v>
      </c>
      <c r="B83" t="s">
        <v>34</v>
      </c>
      <c r="C83" t="s">
        <v>20</v>
      </c>
      <c r="D83" t="s">
        <v>62</v>
      </c>
      <c r="E83" t="s">
        <v>63</v>
      </c>
      <c r="F83" t="s">
        <v>72</v>
      </c>
      <c r="G83" t="s">
        <v>73</v>
      </c>
      <c r="H83" t="s">
        <v>74</v>
      </c>
      <c r="I83" t="s">
        <v>75</v>
      </c>
      <c r="J83">
        <v>82</v>
      </c>
      <c r="K83" t="s">
        <v>313</v>
      </c>
      <c r="L83" s="2">
        <f>IF(VLOOKUP(J83,[1]ViewData!$AP$4:$AR$317,3,)="..","",VLOOKUP(J83,[1]ViewData!$AP$4:$AR$317,3,))</f>
        <v>1</v>
      </c>
      <c r="M83" s="3" t="str">
        <f>IF(A83="M",IF(ISERROR(VLOOKUP(J83,'[1]Secondary Data'!$C$5:$G$64,5,)),VLOOKUP(J83,'[1]Desk research'!$C$3:$I$173,7,),VLOOKUP(J83,'[1]Secondary Data'!$C$5:$G$64,5,)),"")</f>
        <v/>
      </c>
      <c r="N83" s="3" t="str">
        <f>VLOOKUP(J83,'[1]Consolidated Answers'!C:H,6,FALSE)</f>
        <v>Primary (Interview)</v>
      </c>
      <c r="O83" s="3">
        <f>VLOOKUP($F83,'[1]Weights Remapped'!$B$5:$AF$34, 27, 0)</f>
        <v>9</v>
      </c>
      <c r="P83" s="3">
        <f>VLOOKUP($F83,'[1]Weights Remapped'!$B$5:$AF$34, 31, 0)</f>
        <v>1</v>
      </c>
      <c r="Q83" s="3">
        <f>VLOOKUP($F83,'[1]Weights Remapped'!$B$5:$AF$34, 29, 0)</f>
        <v>9</v>
      </c>
      <c r="R83" s="3">
        <f>VLOOKUP($F83,'[1]Weights Remapped'!$B$5:$AF$34, 25, 0)</f>
        <v>9</v>
      </c>
    </row>
    <row r="84" spans="1:18" x14ac:dyDescent="0.25">
      <c r="A84" t="s">
        <v>33</v>
      </c>
      <c r="B84" t="s">
        <v>34</v>
      </c>
      <c r="C84" t="s">
        <v>20</v>
      </c>
      <c r="D84" t="s">
        <v>62</v>
      </c>
      <c r="E84" t="s">
        <v>63</v>
      </c>
      <c r="F84" t="s">
        <v>72</v>
      </c>
      <c r="G84" t="s">
        <v>73</v>
      </c>
      <c r="H84" t="s">
        <v>74</v>
      </c>
      <c r="I84" t="s">
        <v>75</v>
      </c>
      <c r="J84">
        <v>83</v>
      </c>
      <c r="K84" t="s">
        <v>314</v>
      </c>
      <c r="L84" s="2">
        <f>IF(VLOOKUP(J84,[1]ViewData!$AP$4:$AR$317,3,)="..","",VLOOKUP(J84,[1]ViewData!$AP$4:$AR$317,3,))</f>
        <v>2.5</v>
      </c>
      <c r="M84" s="3" t="str">
        <f>IF(A84="M",IF(ISERROR(VLOOKUP(J84,'[1]Secondary Data'!$C$5:$G$64,5,)),VLOOKUP(J84,'[1]Desk research'!$C$3:$I$173,7,),VLOOKUP(J84,'[1]Secondary Data'!$C$5:$G$64,5,)),"")</f>
        <v/>
      </c>
      <c r="N84" s="3" t="str">
        <f>VLOOKUP(J84,'[1]Consolidated Answers'!C:H,6,FALSE)</f>
        <v>Primary (desktop research)</v>
      </c>
      <c r="O84" s="3">
        <f>VLOOKUP($F84,'[1]Weights Remapped'!$B$5:$AF$34, 27, 0)</f>
        <v>9</v>
      </c>
      <c r="P84" s="3">
        <f>VLOOKUP($F84,'[1]Weights Remapped'!$B$5:$AF$34, 31, 0)</f>
        <v>1</v>
      </c>
      <c r="Q84" s="3">
        <f>VLOOKUP($F84,'[1]Weights Remapped'!$B$5:$AF$34, 29, 0)</f>
        <v>9</v>
      </c>
      <c r="R84" s="3">
        <f>VLOOKUP($F84,'[1]Weights Remapped'!$B$5:$AF$34, 25, 0)</f>
        <v>9</v>
      </c>
    </row>
    <row r="85" spans="1:18" x14ac:dyDescent="0.25">
      <c r="A85" t="s">
        <v>33</v>
      </c>
      <c r="B85" t="s">
        <v>34</v>
      </c>
      <c r="C85" t="s">
        <v>20</v>
      </c>
      <c r="D85" t="s">
        <v>62</v>
      </c>
      <c r="E85" t="s">
        <v>63</v>
      </c>
      <c r="F85" t="s">
        <v>72</v>
      </c>
      <c r="G85" t="s">
        <v>73</v>
      </c>
      <c r="H85" t="s">
        <v>74</v>
      </c>
      <c r="I85" t="s">
        <v>75</v>
      </c>
      <c r="J85">
        <v>84</v>
      </c>
      <c r="K85" t="s">
        <v>315</v>
      </c>
      <c r="L85" s="2">
        <f>IF(VLOOKUP(J85,[1]ViewData!$AP$4:$AR$317,3,)="..","",VLOOKUP(J85,[1]ViewData!$AP$4:$AR$317,3,))</f>
        <v>1</v>
      </c>
      <c r="M85" s="3" t="str">
        <f>IF(A85="M",IF(ISERROR(VLOOKUP(J85,'[1]Secondary Data'!$C$5:$G$64,5,)),VLOOKUP(J85,'[1]Desk research'!$C$3:$I$173,7,),VLOOKUP(J85,'[1]Secondary Data'!$C$5:$G$64,5,)),"")</f>
        <v/>
      </c>
      <c r="N85" s="3" t="str">
        <f>VLOOKUP(J85,'[1]Consolidated Answers'!C:H,6,FALSE)</f>
        <v>Primary (Interview)</v>
      </c>
      <c r="O85" s="3">
        <f>VLOOKUP($F85,'[1]Weights Remapped'!$B$5:$AF$34, 27, 0)</f>
        <v>9</v>
      </c>
      <c r="P85" s="3">
        <f>VLOOKUP($F85,'[1]Weights Remapped'!$B$5:$AF$34, 31, 0)</f>
        <v>1</v>
      </c>
      <c r="Q85" s="3">
        <f>VLOOKUP($F85,'[1]Weights Remapped'!$B$5:$AF$34, 29, 0)</f>
        <v>9</v>
      </c>
      <c r="R85" s="3">
        <f>VLOOKUP($F85,'[1]Weights Remapped'!$B$5:$AF$34, 25, 0)</f>
        <v>9</v>
      </c>
    </row>
    <row r="86" spans="1:18" x14ac:dyDescent="0.25">
      <c r="A86" t="s">
        <v>33</v>
      </c>
      <c r="B86" t="s">
        <v>34</v>
      </c>
      <c r="C86" t="s">
        <v>20</v>
      </c>
      <c r="D86" t="s">
        <v>62</v>
      </c>
      <c r="E86" t="s">
        <v>63</v>
      </c>
      <c r="F86" t="s">
        <v>72</v>
      </c>
      <c r="G86" t="s">
        <v>73</v>
      </c>
      <c r="H86" t="s">
        <v>78</v>
      </c>
      <c r="I86" t="s">
        <v>79</v>
      </c>
      <c r="J86">
        <v>85</v>
      </c>
      <c r="K86" t="s">
        <v>316</v>
      </c>
      <c r="L86" s="2">
        <f>IF(VLOOKUP(J86,[1]ViewData!$AP$4:$AR$317,3,)="..","",VLOOKUP(J86,[1]ViewData!$AP$4:$AR$317,3,))</f>
        <v>1</v>
      </c>
      <c r="M86" s="3" t="str">
        <f>IF(A86="M",IF(ISERROR(VLOOKUP(J86,'[1]Secondary Data'!$C$5:$G$64,5,)),VLOOKUP(J86,'[1]Desk research'!$C$3:$I$173,7,),VLOOKUP(J86,'[1]Secondary Data'!$C$5:$G$64,5,)),"")</f>
        <v/>
      </c>
      <c r="N86" s="3" t="str">
        <f>VLOOKUP(J86,'[1]Consolidated Answers'!C:H,6,FALSE)</f>
        <v>Primary (desktop research)</v>
      </c>
      <c r="O86" s="3">
        <f>VLOOKUP($F86,'[1]Weights Remapped'!$B$5:$AF$34, 27, 0)</f>
        <v>9</v>
      </c>
      <c r="P86" s="3">
        <f>VLOOKUP($F86,'[1]Weights Remapped'!$B$5:$AF$34, 31, 0)</f>
        <v>1</v>
      </c>
      <c r="Q86" s="3">
        <f>VLOOKUP($F86,'[1]Weights Remapped'!$B$5:$AF$34, 29, 0)</f>
        <v>9</v>
      </c>
      <c r="R86" s="3">
        <f>VLOOKUP($F86,'[1]Weights Remapped'!$B$5:$AF$34, 25, 0)</f>
        <v>9</v>
      </c>
    </row>
    <row r="87" spans="1:18" x14ac:dyDescent="0.25">
      <c r="A87" t="s">
        <v>33</v>
      </c>
      <c r="B87" t="s">
        <v>34</v>
      </c>
      <c r="C87" t="s">
        <v>20</v>
      </c>
      <c r="D87" t="s">
        <v>62</v>
      </c>
      <c r="E87" t="s">
        <v>63</v>
      </c>
      <c r="F87" t="s">
        <v>72</v>
      </c>
      <c r="G87" t="s">
        <v>73</v>
      </c>
      <c r="H87" t="s">
        <v>78</v>
      </c>
      <c r="I87" t="s">
        <v>79</v>
      </c>
      <c r="J87">
        <v>86</v>
      </c>
      <c r="K87" t="s">
        <v>317</v>
      </c>
      <c r="L87" s="2">
        <f>IF(VLOOKUP(J87,[1]ViewData!$AP$4:$AR$317,3,)="..","",VLOOKUP(J87,[1]ViewData!$AP$4:$AR$317,3,))</f>
        <v>1.375</v>
      </c>
      <c r="M87" s="3" t="str">
        <f>IF(A87="M",IF(ISERROR(VLOOKUP(J87,'[1]Secondary Data'!$C$5:$G$64,5,)),VLOOKUP(J87,'[1]Desk research'!$C$3:$I$173,7,),VLOOKUP(J87,'[1]Secondary Data'!$C$5:$G$64,5,)),"")</f>
        <v/>
      </c>
      <c r="N87" s="3" t="str">
        <f>VLOOKUP(J87,'[1]Consolidated Answers'!C:H,6,FALSE)</f>
        <v>Primary (Interview)</v>
      </c>
      <c r="O87" s="3">
        <f>VLOOKUP($F87,'[1]Weights Remapped'!$B$5:$AF$34, 27, 0)</f>
        <v>9</v>
      </c>
      <c r="P87" s="3">
        <f>VLOOKUP($F87,'[1]Weights Remapped'!$B$5:$AF$34, 31, 0)</f>
        <v>1</v>
      </c>
      <c r="Q87" s="3">
        <f>VLOOKUP($F87,'[1]Weights Remapped'!$B$5:$AF$34, 29, 0)</f>
        <v>9</v>
      </c>
      <c r="R87" s="3">
        <f>VLOOKUP($F87,'[1]Weights Remapped'!$B$5:$AF$34, 25, 0)</f>
        <v>9</v>
      </c>
    </row>
    <row r="88" spans="1:18" x14ac:dyDescent="0.25">
      <c r="A88" t="s">
        <v>33</v>
      </c>
      <c r="B88" t="s">
        <v>34</v>
      </c>
      <c r="C88" t="s">
        <v>20</v>
      </c>
      <c r="D88" t="s">
        <v>62</v>
      </c>
      <c r="E88" t="s">
        <v>63</v>
      </c>
      <c r="F88" t="s">
        <v>72</v>
      </c>
      <c r="G88" t="s">
        <v>73</v>
      </c>
      <c r="H88" t="s">
        <v>78</v>
      </c>
      <c r="I88" t="s">
        <v>79</v>
      </c>
      <c r="J88">
        <v>87</v>
      </c>
      <c r="K88" t="s">
        <v>318</v>
      </c>
      <c r="L88" s="2">
        <f>IF(VLOOKUP(J88,[1]ViewData!$AP$4:$AR$317,3,)="..","",VLOOKUP(J88,[1]ViewData!$AP$4:$AR$317,3,))</f>
        <v>4</v>
      </c>
      <c r="M88" s="3" t="str">
        <f>IF(A88="M",IF(ISERROR(VLOOKUP(J88,'[1]Secondary Data'!$C$5:$G$64,5,)),VLOOKUP(J88,'[1]Desk research'!$C$3:$I$173,7,),VLOOKUP(J88,'[1]Secondary Data'!$C$5:$G$64,5,)),"")</f>
        <v/>
      </c>
      <c r="N88" s="3" t="str">
        <f>VLOOKUP(J88,'[1]Consolidated Answers'!C:H,6,FALSE)</f>
        <v>Primary (desktop research)</v>
      </c>
      <c r="O88" s="3">
        <f>VLOOKUP($F88,'[1]Weights Remapped'!$B$5:$AF$34, 27, 0)</f>
        <v>9</v>
      </c>
      <c r="P88" s="3">
        <f>VLOOKUP($F88,'[1]Weights Remapped'!$B$5:$AF$34, 31, 0)</f>
        <v>1</v>
      </c>
      <c r="Q88" s="3">
        <f>VLOOKUP($F88,'[1]Weights Remapped'!$B$5:$AF$34, 29, 0)</f>
        <v>9</v>
      </c>
      <c r="R88" s="3">
        <f>VLOOKUP($F88,'[1]Weights Remapped'!$B$5:$AF$34, 25, 0)</f>
        <v>9</v>
      </c>
    </row>
    <row r="89" spans="1:18" x14ac:dyDescent="0.25">
      <c r="A89" t="s">
        <v>33</v>
      </c>
      <c r="B89" t="s">
        <v>34</v>
      </c>
      <c r="C89" t="s">
        <v>20</v>
      </c>
      <c r="D89" t="s">
        <v>62</v>
      </c>
      <c r="E89" t="s">
        <v>63</v>
      </c>
      <c r="F89" t="s">
        <v>72</v>
      </c>
      <c r="G89" t="s">
        <v>73</v>
      </c>
      <c r="H89" t="s">
        <v>78</v>
      </c>
      <c r="I89" t="s">
        <v>79</v>
      </c>
      <c r="J89">
        <v>88</v>
      </c>
      <c r="K89" t="s">
        <v>319</v>
      </c>
      <c r="L89" s="2">
        <f>IF(VLOOKUP(J89,[1]ViewData!$AP$4:$AR$317,3,)="..","",VLOOKUP(J89,[1]ViewData!$AP$4:$AR$317,3,))</f>
        <v>4</v>
      </c>
      <c r="M89" s="3" t="str">
        <f>IF(A89="M",IF(ISERROR(VLOOKUP(J89,'[1]Secondary Data'!$C$5:$G$64,5,)),VLOOKUP(J89,'[1]Desk research'!$C$3:$I$173,7,),VLOOKUP(J89,'[1]Secondary Data'!$C$5:$G$64,5,)),"")</f>
        <v/>
      </c>
      <c r="N89" s="3" t="str">
        <f>VLOOKUP(J89,'[1]Consolidated Answers'!C:H,6,FALSE)</f>
        <v>Primary (Interview)</v>
      </c>
      <c r="O89" s="3">
        <f>VLOOKUP($F89,'[1]Weights Remapped'!$B$5:$AF$34, 27, 0)</f>
        <v>9</v>
      </c>
      <c r="P89" s="3">
        <f>VLOOKUP($F89,'[1]Weights Remapped'!$B$5:$AF$34, 31, 0)</f>
        <v>1</v>
      </c>
      <c r="Q89" s="3">
        <f>VLOOKUP($F89,'[1]Weights Remapped'!$B$5:$AF$34, 29, 0)</f>
        <v>9</v>
      </c>
      <c r="R89" s="3">
        <f>VLOOKUP($F89,'[1]Weights Remapped'!$B$5:$AF$34, 25, 0)</f>
        <v>9</v>
      </c>
    </row>
    <row r="90" spans="1:18" x14ac:dyDescent="0.25">
      <c r="A90" t="s">
        <v>33</v>
      </c>
      <c r="B90" t="s">
        <v>34</v>
      </c>
      <c r="C90" t="s">
        <v>20</v>
      </c>
      <c r="D90" t="s">
        <v>62</v>
      </c>
      <c r="E90" t="s">
        <v>63</v>
      </c>
      <c r="F90" t="s">
        <v>72</v>
      </c>
      <c r="G90" t="s">
        <v>73</v>
      </c>
      <c r="H90" t="s">
        <v>80</v>
      </c>
      <c r="I90" t="s">
        <v>81</v>
      </c>
      <c r="J90">
        <v>89</v>
      </c>
      <c r="K90" t="s">
        <v>320</v>
      </c>
      <c r="L90" s="2">
        <f>IF(VLOOKUP(J90,[1]ViewData!$AP$4:$AR$317,3,)="..","",VLOOKUP(J90,[1]ViewData!$AP$4:$AR$317,3,))</f>
        <v>4</v>
      </c>
      <c r="M90" s="3" t="str">
        <f>IF(A90="M",IF(ISERROR(VLOOKUP(J90,'[1]Secondary Data'!$C$5:$G$64,5,)),VLOOKUP(J90,'[1]Desk research'!$C$3:$I$173,7,),VLOOKUP(J90,'[1]Secondary Data'!$C$5:$G$64,5,)),"")</f>
        <v/>
      </c>
      <c r="N90" s="3" t="str">
        <f>VLOOKUP(J90,'[1]Consolidated Answers'!C:H,6,FALSE)</f>
        <v>Primary (desktop research)</v>
      </c>
      <c r="O90" s="3">
        <f>VLOOKUP($F90,'[1]Weights Remapped'!$B$5:$AF$34, 27, 0)</f>
        <v>9</v>
      </c>
      <c r="P90" s="3">
        <f>VLOOKUP($F90,'[1]Weights Remapped'!$B$5:$AF$34, 31, 0)</f>
        <v>1</v>
      </c>
      <c r="Q90" s="3">
        <f>VLOOKUP($F90,'[1]Weights Remapped'!$B$5:$AF$34, 29, 0)</f>
        <v>9</v>
      </c>
      <c r="R90" s="3">
        <f>VLOOKUP($F90,'[1]Weights Remapped'!$B$5:$AF$34, 25, 0)</f>
        <v>9</v>
      </c>
    </row>
    <row r="91" spans="1:18" x14ac:dyDescent="0.25">
      <c r="A91" t="s">
        <v>33</v>
      </c>
      <c r="B91" t="s">
        <v>34</v>
      </c>
      <c r="C91" t="s">
        <v>20</v>
      </c>
      <c r="D91" t="s">
        <v>62</v>
      </c>
      <c r="E91" t="s">
        <v>63</v>
      </c>
      <c r="F91" t="s">
        <v>72</v>
      </c>
      <c r="G91" t="s">
        <v>73</v>
      </c>
      <c r="H91" t="s">
        <v>80</v>
      </c>
      <c r="I91" t="s">
        <v>81</v>
      </c>
      <c r="J91">
        <v>90</v>
      </c>
      <c r="K91" t="s">
        <v>321</v>
      </c>
      <c r="L91" s="2">
        <f>IF(VLOOKUP(J91,[1]ViewData!$AP$4:$AR$317,3,)="..","",VLOOKUP(J91,[1]ViewData!$AP$4:$AR$317,3,))</f>
        <v>3</v>
      </c>
      <c r="M91" s="3" t="str">
        <f>IF(A91="M",IF(ISERROR(VLOOKUP(J91,'[1]Secondary Data'!$C$5:$G$64,5,)),VLOOKUP(J91,'[1]Desk research'!$C$3:$I$173,7,),VLOOKUP(J91,'[1]Secondary Data'!$C$5:$G$64,5,)),"")</f>
        <v/>
      </c>
      <c r="N91" s="3" t="str">
        <f>VLOOKUP(J91,'[1]Consolidated Answers'!C:H,6,FALSE)</f>
        <v>Primary (Interview)</v>
      </c>
      <c r="O91" s="3">
        <f>VLOOKUP($F91,'[1]Weights Remapped'!$B$5:$AF$34, 27, 0)</f>
        <v>9</v>
      </c>
      <c r="P91" s="3">
        <f>VLOOKUP($F91,'[1]Weights Remapped'!$B$5:$AF$34, 31, 0)</f>
        <v>1</v>
      </c>
      <c r="Q91" s="3">
        <f>VLOOKUP($F91,'[1]Weights Remapped'!$B$5:$AF$34, 29, 0)</f>
        <v>9</v>
      </c>
      <c r="R91" s="3">
        <f>VLOOKUP($F91,'[1]Weights Remapped'!$B$5:$AF$34, 25, 0)</f>
        <v>9</v>
      </c>
    </row>
    <row r="92" spans="1:18" x14ac:dyDescent="0.25">
      <c r="A92" t="s">
        <v>41</v>
      </c>
      <c r="B92" t="s">
        <v>42</v>
      </c>
      <c r="C92" t="s">
        <v>20</v>
      </c>
      <c r="D92" t="s">
        <v>62</v>
      </c>
      <c r="E92" t="s">
        <v>63</v>
      </c>
      <c r="F92" t="s">
        <v>82</v>
      </c>
      <c r="G92" t="s">
        <v>83</v>
      </c>
      <c r="H92" t="s">
        <v>84</v>
      </c>
      <c r="I92" t="s">
        <v>85</v>
      </c>
      <c r="J92">
        <v>91</v>
      </c>
      <c r="K92" t="s">
        <v>322</v>
      </c>
      <c r="L92" s="2">
        <f>IF(VLOOKUP(J92,[1]ViewData!$AP$4:$AR$317,3,)="..","",VLOOKUP(J92,[1]ViewData!$AP$4:$AR$317,3,))</f>
        <v>1.75</v>
      </c>
      <c r="M92" s="3" t="str">
        <f>IF(A92="M",IF(ISERROR(VLOOKUP(J92,'[1]Secondary Data'!$C$5:$G$64,5,)),VLOOKUP(J92,'[1]Desk research'!$C$3:$I$173,7,),VLOOKUP(J92,'[1]Secondary Data'!$C$5:$G$64,5,)),"")</f>
        <v/>
      </c>
      <c r="N92" s="3" t="str">
        <f>VLOOKUP(J92,'[1]Consolidated Answers'!C:H,6,FALSE)</f>
        <v>Primary (Interview)</v>
      </c>
      <c r="O92" s="3">
        <f>VLOOKUP($F92,'[1]Weights Remapped'!$B$5:$AF$34, 27, 0)</f>
        <v>9</v>
      </c>
      <c r="P92" s="3">
        <f>VLOOKUP($F92,'[1]Weights Remapped'!$B$5:$AF$34, 31, 0)</f>
        <v>1</v>
      </c>
      <c r="Q92" s="3">
        <f>VLOOKUP($F92,'[1]Weights Remapped'!$B$5:$AF$34, 29, 0)</f>
        <v>9</v>
      </c>
      <c r="R92" s="3">
        <f>VLOOKUP($F92,'[1]Weights Remapped'!$B$5:$AF$34, 25, 0)</f>
        <v>9</v>
      </c>
    </row>
    <row r="93" spans="1:18" x14ac:dyDescent="0.25">
      <c r="A93" t="s">
        <v>41</v>
      </c>
      <c r="B93" t="s">
        <v>42</v>
      </c>
      <c r="C93" t="s">
        <v>20</v>
      </c>
      <c r="D93" t="s">
        <v>62</v>
      </c>
      <c r="E93" t="s">
        <v>63</v>
      </c>
      <c r="F93" t="s">
        <v>82</v>
      </c>
      <c r="G93" t="s">
        <v>83</v>
      </c>
      <c r="H93" t="s">
        <v>84</v>
      </c>
      <c r="I93" t="s">
        <v>85</v>
      </c>
      <c r="J93">
        <v>92</v>
      </c>
      <c r="K93" t="s">
        <v>323</v>
      </c>
      <c r="L93" s="2">
        <f>IF(VLOOKUP(J93,[1]ViewData!$AP$4:$AR$317,3,)="..","",VLOOKUP(J93,[1]ViewData!$AP$4:$AR$317,3,))</f>
        <v>2</v>
      </c>
      <c r="M93" s="3" t="str">
        <f>IF(A93="M",IF(ISERROR(VLOOKUP(J93,'[1]Secondary Data'!$C$5:$G$64,5,)),VLOOKUP(J93,'[1]Desk research'!$C$3:$I$173,7,),VLOOKUP(J93,'[1]Secondary Data'!$C$5:$G$64,5,)),"")</f>
        <v/>
      </c>
      <c r="N93" s="3" t="str">
        <f>VLOOKUP(J93,'[1]Consolidated Answers'!C:H,6,FALSE)</f>
        <v>Primary (Interview)</v>
      </c>
      <c r="O93" s="3">
        <f>VLOOKUP($F93,'[1]Weights Remapped'!$B$5:$AF$34, 27, 0)</f>
        <v>9</v>
      </c>
      <c r="P93" s="3">
        <f>VLOOKUP($F93,'[1]Weights Remapped'!$B$5:$AF$34, 31, 0)</f>
        <v>1</v>
      </c>
      <c r="Q93" s="3">
        <f>VLOOKUP($F93,'[1]Weights Remapped'!$B$5:$AF$34, 29, 0)</f>
        <v>9</v>
      </c>
      <c r="R93" s="3">
        <f>VLOOKUP($F93,'[1]Weights Remapped'!$B$5:$AF$34, 25, 0)</f>
        <v>9</v>
      </c>
    </row>
    <row r="94" spans="1:18" x14ac:dyDescent="0.25">
      <c r="A94" t="s">
        <v>41</v>
      </c>
      <c r="B94" t="s">
        <v>42</v>
      </c>
      <c r="C94" t="s">
        <v>20</v>
      </c>
      <c r="D94" t="s">
        <v>62</v>
      </c>
      <c r="E94" t="s">
        <v>63</v>
      </c>
      <c r="F94" t="s">
        <v>82</v>
      </c>
      <c r="G94" t="s">
        <v>83</v>
      </c>
      <c r="H94" t="s">
        <v>86</v>
      </c>
      <c r="I94" t="s">
        <v>87</v>
      </c>
      <c r="J94">
        <v>93</v>
      </c>
      <c r="K94" t="s">
        <v>324</v>
      </c>
      <c r="L94" s="2">
        <f>IF(VLOOKUP(J94,[1]ViewData!$AP$4:$AR$317,3,)="..","",VLOOKUP(J94,[1]ViewData!$AP$4:$AR$317,3,))</f>
        <v>2.6764705882352939</v>
      </c>
      <c r="M94" s="3" t="str">
        <f>IF(A94="M",IF(ISERROR(VLOOKUP(J94,'[1]Secondary Data'!$C$5:$G$64,5,)),VLOOKUP(J94,'[1]Desk research'!$C$3:$I$173,7,),VLOOKUP(J94,'[1]Secondary Data'!$C$5:$G$64,5,)),"")</f>
        <v/>
      </c>
      <c r="N94" s="3" t="str">
        <f>VLOOKUP(J94,'[1]Consolidated Answers'!C:H,6,FALSE)</f>
        <v>Primary (Interview)</v>
      </c>
      <c r="O94" s="3">
        <f>VLOOKUP($F94,'[1]Weights Remapped'!$B$5:$AF$34, 27, 0)</f>
        <v>9</v>
      </c>
      <c r="P94" s="3">
        <f>VLOOKUP($F94,'[1]Weights Remapped'!$B$5:$AF$34, 31, 0)</f>
        <v>1</v>
      </c>
      <c r="Q94" s="3">
        <f>VLOOKUP($F94,'[1]Weights Remapped'!$B$5:$AF$34, 29, 0)</f>
        <v>9</v>
      </c>
      <c r="R94" s="3">
        <f>VLOOKUP($F94,'[1]Weights Remapped'!$B$5:$AF$34, 25, 0)</f>
        <v>9</v>
      </c>
    </row>
    <row r="95" spans="1:18" x14ac:dyDescent="0.25">
      <c r="A95" t="s">
        <v>41</v>
      </c>
      <c r="B95" t="s">
        <v>42</v>
      </c>
      <c r="C95" t="s">
        <v>20</v>
      </c>
      <c r="D95" t="s">
        <v>62</v>
      </c>
      <c r="E95" t="s">
        <v>63</v>
      </c>
      <c r="F95" t="s">
        <v>82</v>
      </c>
      <c r="G95" t="s">
        <v>83</v>
      </c>
      <c r="H95" t="s">
        <v>86</v>
      </c>
      <c r="I95" t="s">
        <v>87</v>
      </c>
      <c r="J95">
        <v>94</v>
      </c>
      <c r="K95" t="s">
        <v>325</v>
      </c>
      <c r="L95" s="2">
        <f>IF(VLOOKUP(J95,[1]ViewData!$AP$4:$AR$317,3,)="..","",VLOOKUP(J95,[1]ViewData!$AP$4:$AR$317,3,))</f>
        <v>2.5</v>
      </c>
      <c r="M95" s="3" t="str">
        <f>IF(A95="M",IF(ISERROR(VLOOKUP(J95,'[1]Secondary Data'!$C$5:$G$64,5,)),VLOOKUP(J95,'[1]Desk research'!$C$3:$I$173,7,),VLOOKUP(J95,'[1]Secondary Data'!$C$5:$G$64,5,)),"")</f>
        <v/>
      </c>
      <c r="N95" s="3" t="str">
        <f>VLOOKUP(J95,'[1]Consolidated Answers'!C:H,6,FALSE)</f>
        <v>Primary (desktop research)</v>
      </c>
      <c r="O95" s="3">
        <f>VLOOKUP($F95,'[1]Weights Remapped'!$B$5:$AF$34, 27, 0)</f>
        <v>9</v>
      </c>
      <c r="P95" s="3">
        <f>VLOOKUP($F95,'[1]Weights Remapped'!$B$5:$AF$34, 31, 0)</f>
        <v>1</v>
      </c>
      <c r="Q95" s="3">
        <f>VLOOKUP($F95,'[1]Weights Remapped'!$B$5:$AF$34, 29, 0)</f>
        <v>9</v>
      </c>
      <c r="R95" s="3">
        <f>VLOOKUP($F95,'[1]Weights Remapped'!$B$5:$AF$34, 25, 0)</f>
        <v>9</v>
      </c>
    </row>
    <row r="96" spans="1:18" x14ac:dyDescent="0.25">
      <c r="A96" t="s">
        <v>41</v>
      </c>
      <c r="B96" t="s">
        <v>42</v>
      </c>
      <c r="C96" t="s">
        <v>20</v>
      </c>
      <c r="D96" t="s">
        <v>62</v>
      </c>
      <c r="E96" t="s">
        <v>63</v>
      </c>
      <c r="F96" t="s">
        <v>82</v>
      </c>
      <c r="G96" t="s">
        <v>83</v>
      </c>
      <c r="H96" t="s">
        <v>86</v>
      </c>
      <c r="I96" t="s">
        <v>87</v>
      </c>
      <c r="J96">
        <v>95</v>
      </c>
      <c r="K96" t="s">
        <v>326</v>
      </c>
      <c r="L96" s="2">
        <f>IF(VLOOKUP(J96,[1]ViewData!$AP$4:$AR$317,3,)="..","",VLOOKUP(J96,[1]ViewData!$AP$4:$AR$317,3,))</f>
        <v>1.5357142857142858</v>
      </c>
      <c r="M96" s="3" t="str">
        <f>IF(A96="M",IF(ISERROR(VLOOKUP(J96,'[1]Secondary Data'!$C$5:$G$64,5,)),VLOOKUP(J96,'[1]Desk research'!$C$3:$I$173,7,),VLOOKUP(J96,'[1]Secondary Data'!$C$5:$G$64,5,)),"")</f>
        <v/>
      </c>
      <c r="N96" s="3" t="str">
        <f>VLOOKUP(J96,'[1]Consolidated Answers'!C:H,6,FALSE)</f>
        <v>Primary (Interview)</v>
      </c>
      <c r="O96" s="3">
        <f>VLOOKUP($F96,'[1]Weights Remapped'!$B$5:$AF$34, 27, 0)</f>
        <v>9</v>
      </c>
      <c r="P96" s="3">
        <f>VLOOKUP($F96,'[1]Weights Remapped'!$B$5:$AF$34, 31, 0)</f>
        <v>1</v>
      </c>
      <c r="Q96" s="3">
        <f>VLOOKUP($F96,'[1]Weights Remapped'!$B$5:$AF$34, 29, 0)</f>
        <v>9</v>
      </c>
      <c r="R96" s="3">
        <f>VLOOKUP($F96,'[1]Weights Remapped'!$B$5:$AF$34, 25, 0)</f>
        <v>9</v>
      </c>
    </row>
    <row r="97" spans="1:18" x14ac:dyDescent="0.25">
      <c r="A97" t="s">
        <v>41</v>
      </c>
      <c r="B97" t="s">
        <v>42</v>
      </c>
      <c r="C97" t="s">
        <v>20</v>
      </c>
      <c r="D97" t="s">
        <v>62</v>
      </c>
      <c r="E97" t="s">
        <v>63</v>
      </c>
      <c r="F97" t="s">
        <v>82</v>
      </c>
      <c r="G97" t="s">
        <v>83</v>
      </c>
      <c r="H97" t="s">
        <v>86</v>
      </c>
      <c r="I97" t="s">
        <v>87</v>
      </c>
      <c r="J97">
        <v>96</v>
      </c>
      <c r="K97" t="s">
        <v>327</v>
      </c>
      <c r="L97" s="2">
        <f>IF(VLOOKUP(J97,[1]ViewData!$AP$4:$AR$317,3,)="..","",VLOOKUP(J97,[1]ViewData!$AP$4:$AR$317,3,))</f>
        <v>1.75</v>
      </c>
      <c r="M97" s="3" t="str">
        <f>IF(A97="M",IF(ISERROR(VLOOKUP(J97,'[1]Secondary Data'!$C$5:$G$64,5,)),VLOOKUP(J97,'[1]Desk research'!$C$3:$I$173,7,),VLOOKUP(J97,'[1]Secondary Data'!$C$5:$G$64,5,)),"")</f>
        <v/>
      </c>
      <c r="N97" s="3" t="str">
        <f>VLOOKUP(J97,'[1]Consolidated Answers'!C:H,6,FALSE)</f>
        <v>Primary (Interview)</v>
      </c>
      <c r="O97" s="3">
        <f>VLOOKUP($F97,'[1]Weights Remapped'!$B$5:$AF$34, 27, 0)</f>
        <v>9</v>
      </c>
      <c r="P97" s="3">
        <f>VLOOKUP($F97,'[1]Weights Remapped'!$B$5:$AF$34, 31, 0)</f>
        <v>1</v>
      </c>
      <c r="Q97" s="3">
        <f>VLOOKUP($F97,'[1]Weights Remapped'!$B$5:$AF$34, 29, 0)</f>
        <v>9</v>
      </c>
      <c r="R97" s="3">
        <f>VLOOKUP($F97,'[1]Weights Remapped'!$B$5:$AF$34, 25, 0)</f>
        <v>9</v>
      </c>
    </row>
    <row r="98" spans="1:18" x14ac:dyDescent="0.25">
      <c r="A98" t="s">
        <v>41</v>
      </c>
      <c r="B98" t="s">
        <v>42</v>
      </c>
      <c r="C98" t="s">
        <v>20</v>
      </c>
      <c r="D98" t="s">
        <v>62</v>
      </c>
      <c r="E98" t="s">
        <v>63</v>
      </c>
      <c r="F98" t="s">
        <v>82</v>
      </c>
      <c r="G98" t="s">
        <v>83</v>
      </c>
      <c r="H98" t="s">
        <v>88</v>
      </c>
      <c r="I98" t="s">
        <v>89</v>
      </c>
      <c r="J98">
        <v>97</v>
      </c>
      <c r="K98" t="s">
        <v>90</v>
      </c>
      <c r="L98" s="2">
        <f>IF(VLOOKUP(J98,[1]ViewData!$AP$4:$AR$317,3,)="..","",VLOOKUP(J98,[1]ViewData!$AP$4:$AR$317,3,))</f>
        <v>4</v>
      </c>
      <c r="M98" s="3" t="str">
        <f>IF(A98="M",IF(ISERROR(VLOOKUP(J98,'[1]Secondary Data'!$C$5:$G$64,5,)),VLOOKUP(J98,'[1]Desk research'!$C$3:$I$173,7,),VLOOKUP(J98,'[1]Secondary Data'!$C$5:$G$64,5,)),"")</f>
        <v/>
      </c>
      <c r="N98" s="3" t="str">
        <f>VLOOKUP(J98,'[1]Consolidated Answers'!C:H,6,FALSE)</f>
        <v>Primary (desktop research)</v>
      </c>
      <c r="O98" s="3">
        <f>VLOOKUP($F98,'[1]Weights Remapped'!$B$5:$AF$34, 27, 0)</f>
        <v>9</v>
      </c>
      <c r="P98" s="3">
        <f>VLOOKUP($F98,'[1]Weights Remapped'!$B$5:$AF$34, 31, 0)</f>
        <v>1</v>
      </c>
      <c r="Q98" s="3">
        <f>VLOOKUP($F98,'[1]Weights Remapped'!$B$5:$AF$34, 29, 0)</f>
        <v>9</v>
      </c>
      <c r="R98" s="3">
        <f>VLOOKUP($F98,'[1]Weights Remapped'!$B$5:$AF$34, 25, 0)</f>
        <v>9</v>
      </c>
    </row>
    <row r="99" spans="1:18" x14ac:dyDescent="0.25">
      <c r="A99" t="s">
        <v>41</v>
      </c>
      <c r="B99" t="s">
        <v>42</v>
      </c>
      <c r="C99" t="s">
        <v>20</v>
      </c>
      <c r="D99" t="s">
        <v>62</v>
      </c>
      <c r="E99" t="s">
        <v>63</v>
      </c>
      <c r="F99" t="s">
        <v>82</v>
      </c>
      <c r="G99" t="s">
        <v>83</v>
      </c>
      <c r="H99" t="s">
        <v>88</v>
      </c>
      <c r="I99" t="s">
        <v>89</v>
      </c>
      <c r="J99">
        <v>98</v>
      </c>
      <c r="K99" t="s">
        <v>328</v>
      </c>
      <c r="L99" s="2">
        <f>IF(VLOOKUP(J99,[1]ViewData!$AP$4:$AR$317,3,)="..","",VLOOKUP(J99,[1]ViewData!$AP$4:$AR$317,3,))</f>
        <v>4</v>
      </c>
      <c r="M99" s="3" t="str">
        <f>IF(A99="M",IF(ISERROR(VLOOKUP(J99,'[1]Secondary Data'!$C$5:$G$64,5,)),VLOOKUP(J99,'[1]Desk research'!$C$3:$I$173,7,),VLOOKUP(J99,'[1]Secondary Data'!$C$5:$G$64,5,)),"")</f>
        <v/>
      </c>
      <c r="N99" s="3" t="str">
        <f>VLOOKUP(J99,'[1]Consolidated Answers'!C:H,6,FALSE)</f>
        <v>Primary (desktop research)</v>
      </c>
      <c r="O99" s="3">
        <f>VLOOKUP($F99,'[1]Weights Remapped'!$B$5:$AF$34, 27, 0)</f>
        <v>9</v>
      </c>
      <c r="P99" s="3">
        <f>VLOOKUP($F99,'[1]Weights Remapped'!$B$5:$AF$34, 31, 0)</f>
        <v>1</v>
      </c>
      <c r="Q99" s="3">
        <f>VLOOKUP($F99,'[1]Weights Remapped'!$B$5:$AF$34, 29, 0)</f>
        <v>9</v>
      </c>
      <c r="R99" s="3">
        <f>VLOOKUP($F99,'[1]Weights Remapped'!$B$5:$AF$34, 25, 0)</f>
        <v>9</v>
      </c>
    </row>
    <row r="100" spans="1:18" x14ac:dyDescent="0.25">
      <c r="A100" t="s">
        <v>41</v>
      </c>
      <c r="B100" t="s">
        <v>42</v>
      </c>
      <c r="C100" t="s">
        <v>20</v>
      </c>
      <c r="D100" t="s">
        <v>62</v>
      </c>
      <c r="E100" t="s">
        <v>63</v>
      </c>
      <c r="F100" t="s">
        <v>82</v>
      </c>
      <c r="G100" t="s">
        <v>83</v>
      </c>
      <c r="H100" t="s">
        <v>88</v>
      </c>
      <c r="I100" t="s">
        <v>89</v>
      </c>
      <c r="J100">
        <v>99</v>
      </c>
      <c r="K100" t="s">
        <v>329</v>
      </c>
      <c r="L100" s="2">
        <f>IF(VLOOKUP(J100,[1]ViewData!$AP$4:$AR$317,3,)="..","",VLOOKUP(J100,[1]ViewData!$AP$4:$AR$317,3,))</f>
        <v>2</v>
      </c>
      <c r="M100" s="3" t="str">
        <f>IF(A100="M",IF(ISERROR(VLOOKUP(J100,'[1]Secondary Data'!$C$5:$G$64,5,)),VLOOKUP(J100,'[1]Desk research'!$C$3:$I$173,7,),VLOOKUP(J100,'[1]Secondary Data'!$C$5:$G$64,5,)),"")</f>
        <v/>
      </c>
      <c r="N100" s="3" t="str">
        <f>VLOOKUP(J100,'[1]Consolidated Answers'!C:H,6,FALSE)</f>
        <v>Primary (Interview)</v>
      </c>
      <c r="O100" s="3">
        <f>VLOOKUP($F100,'[1]Weights Remapped'!$B$5:$AF$34, 27, 0)</f>
        <v>9</v>
      </c>
      <c r="P100" s="3">
        <f>VLOOKUP($F100,'[1]Weights Remapped'!$B$5:$AF$34, 31, 0)</f>
        <v>1</v>
      </c>
      <c r="Q100" s="3">
        <f>VLOOKUP($F100,'[1]Weights Remapped'!$B$5:$AF$34, 29, 0)</f>
        <v>9</v>
      </c>
      <c r="R100" s="3">
        <f>VLOOKUP($F100,'[1]Weights Remapped'!$B$5:$AF$34, 25, 0)</f>
        <v>9</v>
      </c>
    </row>
    <row r="101" spans="1:18" x14ac:dyDescent="0.25">
      <c r="A101" t="s">
        <v>41</v>
      </c>
      <c r="B101" t="s">
        <v>42</v>
      </c>
      <c r="C101" t="s">
        <v>20</v>
      </c>
      <c r="D101" t="s">
        <v>62</v>
      </c>
      <c r="E101" t="s">
        <v>63</v>
      </c>
      <c r="F101" t="s">
        <v>82</v>
      </c>
      <c r="G101" t="s">
        <v>83</v>
      </c>
      <c r="H101" t="s">
        <v>88</v>
      </c>
      <c r="I101" t="s">
        <v>89</v>
      </c>
      <c r="J101">
        <v>100</v>
      </c>
      <c r="K101" t="s">
        <v>91</v>
      </c>
      <c r="L101" s="2">
        <f>IF(VLOOKUP(J101,[1]ViewData!$AP$4:$AR$317,3,)="..","",VLOOKUP(J101,[1]ViewData!$AP$4:$AR$317,3,))</f>
        <v>4</v>
      </c>
      <c r="M101" s="3" t="str">
        <f>IF(A101="M",IF(ISERROR(VLOOKUP(J101,'[1]Secondary Data'!$C$5:$G$64,5,)),VLOOKUP(J101,'[1]Desk research'!$C$3:$I$173,7,),VLOOKUP(J101,'[1]Secondary Data'!$C$5:$G$64,5,)),"")</f>
        <v/>
      </c>
      <c r="N101" s="3" t="str">
        <f>VLOOKUP(J101,'[1]Consolidated Answers'!C:H,6,FALSE)</f>
        <v>Primary (Interview)</v>
      </c>
      <c r="O101" s="3">
        <f>VLOOKUP($F101,'[1]Weights Remapped'!$B$5:$AF$34, 27, 0)</f>
        <v>9</v>
      </c>
      <c r="P101" s="3">
        <f>VLOOKUP($F101,'[1]Weights Remapped'!$B$5:$AF$34, 31, 0)</f>
        <v>1</v>
      </c>
      <c r="Q101" s="3">
        <f>VLOOKUP($F101,'[1]Weights Remapped'!$B$5:$AF$34, 29, 0)</f>
        <v>9</v>
      </c>
      <c r="R101" s="3">
        <f>VLOOKUP($F101,'[1]Weights Remapped'!$B$5:$AF$34, 25, 0)</f>
        <v>9</v>
      </c>
    </row>
    <row r="102" spans="1:18" x14ac:dyDescent="0.25">
      <c r="A102" t="s">
        <v>41</v>
      </c>
      <c r="B102" t="s">
        <v>42</v>
      </c>
      <c r="C102" t="s">
        <v>20</v>
      </c>
      <c r="D102" t="s">
        <v>62</v>
      </c>
      <c r="E102" t="s">
        <v>63</v>
      </c>
      <c r="F102" t="s">
        <v>82</v>
      </c>
      <c r="G102" t="s">
        <v>83</v>
      </c>
      <c r="H102" t="s">
        <v>88</v>
      </c>
      <c r="I102" t="s">
        <v>89</v>
      </c>
      <c r="J102">
        <v>101</v>
      </c>
      <c r="K102" t="s">
        <v>330</v>
      </c>
      <c r="L102" s="2">
        <f>IF(VLOOKUP(J102,[1]ViewData!$AP$4:$AR$317,3,)="..","",VLOOKUP(J102,[1]ViewData!$AP$4:$AR$317,3,))</f>
        <v>4</v>
      </c>
      <c r="M102" s="3" t="str">
        <f>IF(A102="M",IF(ISERROR(VLOOKUP(J102,'[1]Secondary Data'!$C$5:$G$64,5,)),VLOOKUP(J102,'[1]Desk research'!$C$3:$I$173,7,),VLOOKUP(J102,'[1]Secondary Data'!$C$5:$G$64,5,)),"")</f>
        <v/>
      </c>
      <c r="N102" s="3" t="str">
        <f>VLOOKUP(J102,'[1]Consolidated Answers'!C:H,6,FALSE)</f>
        <v>Primary (Interview)</v>
      </c>
      <c r="O102" s="3">
        <f>VLOOKUP($F102,'[1]Weights Remapped'!$B$5:$AF$34, 27, 0)</f>
        <v>9</v>
      </c>
      <c r="P102" s="3">
        <f>VLOOKUP($F102,'[1]Weights Remapped'!$B$5:$AF$34, 31, 0)</f>
        <v>1</v>
      </c>
      <c r="Q102" s="3">
        <f>VLOOKUP($F102,'[1]Weights Remapped'!$B$5:$AF$34, 29, 0)</f>
        <v>9</v>
      </c>
      <c r="R102" s="3">
        <f>VLOOKUP($F102,'[1]Weights Remapped'!$B$5:$AF$34, 25, 0)</f>
        <v>9</v>
      </c>
    </row>
    <row r="103" spans="1:18" x14ac:dyDescent="0.25">
      <c r="A103" t="s">
        <v>41</v>
      </c>
      <c r="B103" t="s">
        <v>42</v>
      </c>
      <c r="C103" t="s">
        <v>20</v>
      </c>
      <c r="D103" t="s">
        <v>62</v>
      </c>
      <c r="E103" t="s">
        <v>63</v>
      </c>
      <c r="F103" t="s">
        <v>82</v>
      </c>
      <c r="G103" t="s">
        <v>83</v>
      </c>
      <c r="H103" t="s">
        <v>88</v>
      </c>
      <c r="I103" t="s">
        <v>89</v>
      </c>
      <c r="J103">
        <v>102</v>
      </c>
      <c r="K103" t="s">
        <v>331</v>
      </c>
      <c r="L103" s="2">
        <f>IF(VLOOKUP(J103,[1]ViewData!$AP$4:$AR$317,3,)="..","",VLOOKUP(J103,[1]ViewData!$AP$4:$AR$317,3,))</f>
        <v>2.5</v>
      </c>
      <c r="M103" s="3" t="str">
        <f>IF(A103="M",IF(ISERROR(VLOOKUP(J103,'[1]Secondary Data'!$C$5:$G$64,5,)),VLOOKUP(J103,'[1]Desk research'!$C$3:$I$173,7,),VLOOKUP(J103,'[1]Secondary Data'!$C$5:$G$64,5,)),"")</f>
        <v/>
      </c>
      <c r="N103" s="3" t="str">
        <f>VLOOKUP(J103,'[1]Consolidated Answers'!C:H,6,FALSE)</f>
        <v>Primary (Interview)</v>
      </c>
      <c r="O103" s="3">
        <f>VLOOKUP($F103,'[1]Weights Remapped'!$B$5:$AF$34, 27, 0)</f>
        <v>9</v>
      </c>
      <c r="P103" s="3">
        <f>VLOOKUP($F103,'[1]Weights Remapped'!$B$5:$AF$34, 31, 0)</f>
        <v>1</v>
      </c>
      <c r="Q103" s="3">
        <f>VLOOKUP($F103,'[1]Weights Remapped'!$B$5:$AF$34, 29, 0)</f>
        <v>9</v>
      </c>
      <c r="R103" s="3">
        <f>VLOOKUP($F103,'[1]Weights Remapped'!$B$5:$AF$34, 25, 0)</f>
        <v>9</v>
      </c>
    </row>
    <row r="104" spans="1:18" x14ac:dyDescent="0.25">
      <c r="A104" t="s">
        <v>18</v>
      </c>
      <c r="B104" t="s">
        <v>19</v>
      </c>
      <c r="C104" t="s">
        <v>20</v>
      </c>
      <c r="D104" t="s">
        <v>92</v>
      </c>
      <c r="E104" t="s">
        <v>93</v>
      </c>
      <c r="F104" t="s">
        <v>94</v>
      </c>
      <c r="G104" t="s">
        <v>95</v>
      </c>
      <c r="H104" t="s">
        <v>96</v>
      </c>
      <c r="I104" t="s">
        <v>97</v>
      </c>
      <c r="J104">
        <v>103</v>
      </c>
      <c r="K104" t="s">
        <v>98</v>
      </c>
      <c r="L104" s="2">
        <f>IF(VLOOKUP(J104,[1]ViewData!$AP$4:$AR$317,3,)="..","",VLOOKUP(J104,[1]ViewData!$AP$4:$AR$317,3,))</f>
        <v>4</v>
      </c>
      <c r="M104" s="3" t="str">
        <f>IF(A104="M",IF(ISERROR(VLOOKUP(J104,'[1]Secondary Data'!$C$5:$G$64,5,)),VLOOKUP(J104,'[1]Desk research'!$C$3:$I$173,7,),VLOOKUP(J104,'[1]Secondary Data'!$C$5:$G$64,5,)),"")</f>
        <v/>
      </c>
      <c r="N104" s="3" t="str">
        <f>VLOOKUP(J104,'[1]Consolidated Answers'!C:H,6,FALSE)</f>
        <v>Primary (desktop research)</v>
      </c>
      <c r="O104" s="3">
        <f>VLOOKUP($F104,'[1]Weights Remapped'!$B$5:$AF$34, 27, 0)</f>
        <v>1</v>
      </c>
      <c r="P104" s="3">
        <f>VLOOKUP($F104,'[1]Weights Remapped'!$B$5:$AF$34, 31, 0)</f>
        <v>1</v>
      </c>
      <c r="Q104" s="3">
        <f>VLOOKUP($F104,'[1]Weights Remapped'!$B$5:$AF$34, 29, 0)</f>
        <v>4</v>
      </c>
      <c r="R104" s="3">
        <f>VLOOKUP($F104,'[1]Weights Remapped'!$B$5:$AF$34, 25, 0)</f>
        <v>4</v>
      </c>
    </row>
    <row r="105" spans="1:18" x14ac:dyDescent="0.25">
      <c r="A105" t="s">
        <v>18</v>
      </c>
      <c r="B105" t="s">
        <v>19</v>
      </c>
      <c r="C105" t="s">
        <v>20</v>
      </c>
      <c r="D105" t="s">
        <v>92</v>
      </c>
      <c r="E105" t="s">
        <v>93</v>
      </c>
      <c r="F105" t="s">
        <v>94</v>
      </c>
      <c r="G105" t="s">
        <v>95</v>
      </c>
      <c r="H105" t="s">
        <v>96</v>
      </c>
      <c r="I105" t="s">
        <v>97</v>
      </c>
      <c r="J105">
        <v>104</v>
      </c>
      <c r="K105" t="s">
        <v>332</v>
      </c>
      <c r="L105" s="2">
        <f>IF(VLOOKUP(J105,[1]ViewData!$AP$4:$AR$317,3,)="..","",VLOOKUP(J105,[1]ViewData!$AP$4:$AR$317,3,))</f>
        <v>4</v>
      </c>
      <c r="M105" s="3" t="str">
        <f>IF(A105="M",IF(ISERROR(VLOOKUP(J105,'[1]Secondary Data'!$C$5:$G$64,5,)),VLOOKUP(J105,'[1]Desk research'!$C$3:$I$173,7,),VLOOKUP(J105,'[1]Secondary Data'!$C$5:$G$64,5,)),"")</f>
        <v/>
      </c>
      <c r="N105" s="3" t="str">
        <f>VLOOKUP(J105,'[1]Consolidated Answers'!C:H,6,FALSE)</f>
        <v>Primary (desktop research)</v>
      </c>
      <c r="O105" s="3">
        <f>VLOOKUP($F105,'[1]Weights Remapped'!$B$5:$AF$34, 27, 0)</f>
        <v>1</v>
      </c>
      <c r="P105" s="3">
        <f>VLOOKUP($F105,'[1]Weights Remapped'!$B$5:$AF$34, 31, 0)</f>
        <v>1</v>
      </c>
      <c r="Q105" s="3">
        <f>VLOOKUP($F105,'[1]Weights Remapped'!$B$5:$AF$34, 29, 0)</f>
        <v>4</v>
      </c>
      <c r="R105" s="3">
        <f>VLOOKUP($F105,'[1]Weights Remapped'!$B$5:$AF$34, 25, 0)</f>
        <v>4</v>
      </c>
    </row>
    <row r="106" spans="1:18" x14ac:dyDescent="0.25">
      <c r="A106" t="s">
        <v>18</v>
      </c>
      <c r="B106" t="s">
        <v>19</v>
      </c>
      <c r="C106" t="s">
        <v>20</v>
      </c>
      <c r="D106" t="s">
        <v>92</v>
      </c>
      <c r="E106" t="s">
        <v>93</v>
      </c>
      <c r="F106" t="s">
        <v>94</v>
      </c>
      <c r="G106" t="s">
        <v>95</v>
      </c>
      <c r="H106" t="s">
        <v>96</v>
      </c>
      <c r="I106" t="s">
        <v>97</v>
      </c>
      <c r="J106">
        <v>105</v>
      </c>
      <c r="K106" t="s">
        <v>333</v>
      </c>
      <c r="L106" s="2">
        <f>IF(VLOOKUP(J106,[1]ViewData!$AP$4:$AR$317,3,)="..","",VLOOKUP(J106,[1]ViewData!$AP$4:$AR$317,3,))</f>
        <v>4</v>
      </c>
      <c r="M106" s="3" t="str">
        <f>IF(A106="M",IF(ISERROR(VLOOKUP(J106,'[1]Secondary Data'!$C$5:$G$64,5,)),VLOOKUP(J106,'[1]Desk research'!$C$3:$I$173,7,),VLOOKUP(J106,'[1]Secondary Data'!$C$5:$G$64,5,)),"")</f>
        <v/>
      </c>
      <c r="N106" s="3" t="str">
        <f>VLOOKUP(J106,'[1]Consolidated Answers'!C:H,6,FALSE)</f>
        <v>Primary (desktop research)</v>
      </c>
      <c r="O106" s="3">
        <f>VLOOKUP($F106,'[1]Weights Remapped'!$B$5:$AF$34, 27, 0)</f>
        <v>1</v>
      </c>
      <c r="P106" s="3">
        <f>VLOOKUP($F106,'[1]Weights Remapped'!$B$5:$AF$34, 31, 0)</f>
        <v>1</v>
      </c>
      <c r="Q106" s="3">
        <f>VLOOKUP($F106,'[1]Weights Remapped'!$B$5:$AF$34, 29, 0)</f>
        <v>4</v>
      </c>
      <c r="R106" s="3">
        <f>VLOOKUP($F106,'[1]Weights Remapped'!$B$5:$AF$34, 25, 0)</f>
        <v>4</v>
      </c>
    </row>
    <row r="107" spans="1:18" x14ac:dyDescent="0.25">
      <c r="A107" t="s">
        <v>18</v>
      </c>
      <c r="B107" t="s">
        <v>19</v>
      </c>
      <c r="C107" t="s">
        <v>20</v>
      </c>
      <c r="D107" t="s">
        <v>92</v>
      </c>
      <c r="E107" t="s">
        <v>93</v>
      </c>
      <c r="F107" t="s">
        <v>94</v>
      </c>
      <c r="G107" t="s">
        <v>95</v>
      </c>
      <c r="H107" t="s">
        <v>96</v>
      </c>
      <c r="I107" t="s">
        <v>97</v>
      </c>
      <c r="J107">
        <v>106</v>
      </c>
      <c r="K107" t="s">
        <v>334</v>
      </c>
      <c r="L107" s="2">
        <f>IF(VLOOKUP(J107,[1]ViewData!$AP$4:$AR$317,3,)="..","",VLOOKUP(J107,[1]ViewData!$AP$4:$AR$317,3,))</f>
        <v>1</v>
      </c>
      <c r="M107" s="3" t="str">
        <f>IF(A107="M",IF(ISERROR(VLOOKUP(J107,'[1]Secondary Data'!$C$5:$G$64,5,)),VLOOKUP(J107,'[1]Desk research'!$C$3:$I$173,7,),VLOOKUP(J107,'[1]Secondary Data'!$C$5:$G$64,5,)),"")</f>
        <v/>
      </c>
      <c r="N107" s="3" t="str">
        <f>VLOOKUP(J107,'[1]Consolidated Answers'!C:H,6,FALSE)</f>
        <v>Primary (desktop research)</v>
      </c>
      <c r="O107" s="3">
        <f>VLOOKUP($F107,'[1]Weights Remapped'!$B$5:$AF$34, 27, 0)</f>
        <v>1</v>
      </c>
      <c r="P107" s="3">
        <f>VLOOKUP($F107,'[1]Weights Remapped'!$B$5:$AF$34, 31, 0)</f>
        <v>1</v>
      </c>
      <c r="Q107" s="3">
        <f>VLOOKUP($F107,'[1]Weights Remapped'!$B$5:$AF$34, 29, 0)</f>
        <v>4</v>
      </c>
      <c r="R107" s="3">
        <f>VLOOKUP($F107,'[1]Weights Remapped'!$B$5:$AF$34, 25, 0)</f>
        <v>4</v>
      </c>
    </row>
    <row r="108" spans="1:18" x14ac:dyDescent="0.25">
      <c r="A108" t="s">
        <v>18</v>
      </c>
      <c r="B108" t="s">
        <v>19</v>
      </c>
      <c r="C108" t="s">
        <v>20</v>
      </c>
      <c r="D108" t="s">
        <v>92</v>
      </c>
      <c r="E108" t="s">
        <v>93</v>
      </c>
      <c r="F108" t="s">
        <v>94</v>
      </c>
      <c r="G108" t="s">
        <v>95</v>
      </c>
      <c r="H108" t="s">
        <v>96</v>
      </c>
      <c r="I108" t="s">
        <v>97</v>
      </c>
      <c r="J108">
        <v>107</v>
      </c>
      <c r="K108" t="s">
        <v>335</v>
      </c>
      <c r="L108" s="2">
        <f>IF(VLOOKUP(J108,[1]ViewData!$AP$4:$AR$317,3,)="..","",VLOOKUP(J108,[1]ViewData!$AP$4:$AR$317,3,))</f>
        <v>4</v>
      </c>
      <c r="M108" s="3" t="str">
        <f>IF(A108="M",IF(ISERROR(VLOOKUP(J108,'[1]Secondary Data'!$C$5:$G$64,5,)),VLOOKUP(J108,'[1]Desk research'!$C$3:$I$173,7,),VLOOKUP(J108,'[1]Secondary Data'!$C$5:$G$64,5,)),"")</f>
        <v/>
      </c>
      <c r="N108" s="3" t="str">
        <f>VLOOKUP(J108,'[1]Consolidated Answers'!C:H,6,FALSE)</f>
        <v>Primary (desktop research)</v>
      </c>
      <c r="O108" s="3">
        <f>VLOOKUP($F108,'[1]Weights Remapped'!$B$5:$AF$34, 27, 0)</f>
        <v>1</v>
      </c>
      <c r="P108" s="3">
        <f>VLOOKUP($F108,'[1]Weights Remapped'!$B$5:$AF$34, 31, 0)</f>
        <v>1</v>
      </c>
      <c r="Q108" s="3">
        <f>VLOOKUP($F108,'[1]Weights Remapped'!$B$5:$AF$34, 29, 0)</f>
        <v>4</v>
      </c>
      <c r="R108" s="3">
        <f>VLOOKUP($F108,'[1]Weights Remapped'!$B$5:$AF$34, 25, 0)</f>
        <v>4</v>
      </c>
    </row>
    <row r="109" spans="1:18" x14ac:dyDescent="0.25">
      <c r="A109" t="s">
        <v>18</v>
      </c>
      <c r="B109" t="s">
        <v>19</v>
      </c>
      <c r="C109" t="s">
        <v>20</v>
      </c>
      <c r="D109" t="s">
        <v>92</v>
      </c>
      <c r="E109" t="s">
        <v>93</v>
      </c>
      <c r="F109" t="s">
        <v>94</v>
      </c>
      <c r="G109" t="s">
        <v>95</v>
      </c>
      <c r="H109" t="s">
        <v>96</v>
      </c>
      <c r="I109" t="s">
        <v>97</v>
      </c>
      <c r="J109">
        <v>108</v>
      </c>
      <c r="K109" t="s">
        <v>336</v>
      </c>
      <c r="L109" s="2">
        <f>IF(VLOOKUP(J109,[1]ViewData!$AP$4:$AR$317,3,)="..","",VLOOKUP(J109,[1]ViewData!$AP$4:$AR$317,3,))</f>
        <v>2.5</v>
      </c>
      <c r="M109" s="3" t="str">
        <f>IF(A109="M",IF(ISERROR(VLOOKUP(J109,'[1]Secondary Data'!$C$5:$G$64,5,)),VLOOKUP(J109,'[1]Desk research'!$C$3:$I$173,7,),VLOOKUP(J109,'[1]Secondary Data'!$C$5:$G$64,5,)),"")</f>
        <v/>
      </c>
      <c r="N109" s="3" t="str">
        <f>VLOOKUP(J109,'[1]Consolidated Answers'!C:H,6,FALSE)</f>
        <v>Primary (desktop research)</v>
      </c>
      <c r="O109" s="3">
        <f>VLOOKUP($F109,'[1]Weights Remapped'!$B$5:$AF$34, 27, 0)</f>
        <v>1</v>
      </c>
      <c r="P109" s="3">
        <f>VLOOKUP($F109,'[1]Weights Remapped'!$B$5:$AF$34, 31, 0)</f>
        <v>1</v>
      </c>
      <c r="Q109" s="3">
        <f>VLOOKUP($F109,'[1]Weights Remapped'!$B$5:$AF$34, 29, 0)</f>
        <v>4</v>
      </c>
      <c r="R109" s="3">
        <f>VLOOKUP($F109,'[1]Weights Remapped'!$B$5:$AF$34, 25, 0)</f>
        <v>4</v>
      </c>
    </row>
    <row r="110" spans="1:18" x14ac:dyDescent="0.25">
      <c r="A110" t="s">
        <v>18</v>
      </c>
      <c r="B110" t="s">
        <v>19</v>
      </c>
      <c r="C110" t="s">
        <v>20</v>
      </c>
      <c r="D110" t="s">
        <v>92</v>
      </c>
      <c r="E110" t="s">
        <v>93</v>
      </c>
      <c r="F110" t="s">
        <v>94</v>
      </c>
      <c r="G110" t="s">
        <v>95</v>
      </c>
      <c r="H110" t="s">
        <v>96</v>
      </c>
      <c r="I110" t="s">
        <v>97</v>
      </c>
      <c r="J110">
        <v>109</v>
      </c>
      <c r="K110" t="s">
        <v>337</v>
      </c>
      <c r="L110" s="2">
        <f>IF(VLOOKUP(J110,[1]ViewData!$AP$4:$AR$317,3,)="..","",VLOOKUP(J110,[1]ViewData!$AP$4:$AR$317,3,))</f>
        <v>4</v>
      </c>
      <c r="M110" s="3" t="str">
        <f>IF(A110="M",IF(ISERROR(VLOOKUP(J110,'[1]Secondary Data'!$C$5:$G$64,5,)),VLOOKUP(J110,'[1]Desk research'!$C$3:$I$173,7,),VLOOKUP(J110,'[1]Secondary Data'!$C$5:$G$64,5,)),"")</f>
        <v/>
      </c>
      <c r="N110" s="3" t="str">
        <f>VLOOKUP(J110,'[1]Consolidated Answers'!C:H,6,FALSE)</f>
        <v>Primary (desktop research)</v>
      </c>
      <c r="O110" s="3">
        <f>VLOOKUP($F110,'[1]Weights Remapped'!$B$5:$AF$34, 27, 0)</f>
        <v>1</v>
      </c>
      <c r="P110" s="3">
        <f>VLOOKUP($F110,'[1]Weights Remapped'!$B$5:$AF$34, 31, 0)</f>
        <v>1</v>
      </c>
      <c r="Q110" s="3">
        <f>VLOOKUP($F110,'[1]Weights Remapped'!$B$5:$AF$34, 29, 0)</f>
        <v>4</v>
      </c>
      <c r="R110" s="3">
        <f>VLOOKUP($F110,'[1]Weights Remapped'!$B$5:$AF$34, 25, 0)</f>
        <v>4</v>
      </c>
    </row>
    <row r="111" spans="1:18" x14ac:dyDescent="0.25">
      <c r="A111" t="s">
        <v>18</v>
      </c>
      <c r="B111" t="s">
        <v>19</v>
      </c>
      <c r="C111" t="s">
        <v>20</v>
      </c>
      <c r="D111" t="s">
        <v>92</v>
      </c>
      <c r="E111" t="s">
        <v>93</v>
      </c>
      <c r="F111" t="s">
        <v>94</v>
      </c>
      <c r="G111" t="s">
        <v>95</v>
      </c>
      <c r="H111" t="s">
        <v>96</v>
      </c>
      <c r="I111" t="s">
        <v>97</v>
      </c>
      <c r="J111">
        <v>110</v>
      </c>
      <c r="K111" t="s">
        <v>338</v>
      </c>
      <c r="L111" s="2">
        <f>IF(VLOOKUP(J111,[1]ViewData!$AP$4:$AR$317,3,)="..","",VLOOKUP(J111,[1]ViewData!$AP$4:$AR$317,3,))</f>
        <v>4</v>
      </c>
      <c r="M111" s="3" t="str">
        <f>IF(A111="M",IF(ISERROR(VLOOKUP(J111,'[1]Secondary Data'!$C$5:$G$64,5,)),VLOOKUP(J111,'[1]Desk research'!$C$3:$I$173,7,),VLOOKUP(J111,'[1]Secondary Data'!$C$5:$G$64,5,)),"")</f>
        <v/>
      </c>
      <c r="N111" s="3" t="str">
        <f>VLOOKUP(J111,'[1]Consolidated Answers'!C:H,6,FALSE)</f>
        <v>Primary (desktop research)</v>
      </c>
      <c r="O111" s="3">
        <f>VLOOKUP($F111,'[1]Weights Remapped'!$B$5:$AF$34, 27, 0)</f>
        <v>1</v>
      </c>
      <c r="P111" s="3">
        <f>VLOOKUP($F111,'[1]Weights Remapped'!$B$5:$AF$34, 31, 0)</f>
        <v>1</v>
      </c>
      <c r="Q111" s="3">
        <f>VLOOKUP($F111,'[1]Weights Remapped'!$B$5:$AF$34, 29, 0)</f>
        <v>4</v>
      </c>
      <c r="R111" s="3">
        <f>VLOOKUP($F111,'[1]Weights Remapped'!$B$5:$AF$34, 25, 0)</f>
        <v>4</v>
      </c>
    </row>
    <row r="112" spans="1:18" x14ac:dyDescent="0.25">
      <c r="A112" t="s">
        <v>18</v>
      </c>
      <c r="B112" t="s">
        <v>19</v>
      </c>
      <c r="C112" t="s">
        <v>20</v>
      </c>
      <c r="D112" t="s">
        <v>92</v>
      </c>
      <c r="E112" t="s">
        <v>93</v>
      </c>
      <c r="F112" t="s">
        <v>94</v>
      </c>
      <c r="G112" t="s">
        <v>95</v>
      </c>
      <c r="H112" t="s">
        <v>96</v>
      </c>
      <c r="I112" t="s">
        <v>97</v>
      </c>
      <c r="J112">
        <v>111</v>
      </c>
      <c r="K112" t="s">
        <v>339</v>
      </c>
      <c r="L112" s="2">
        <f>IF(VLOOKUP(J112,[1]ViewData!$AP$4:$AR$317,3,)="..","",VLOOKUP(J112,[1]ViewData!$AP$4:$AR$317,3,))</f>
        <v>4</v>
      </c>
      <c r="M112" s="3" t="str">
        <f>IF(A112="M",IF(ISERROR(VLOOKUP(J112,'[1]Secondary Data'!$C$5:$G$64,5,)),VLOOKUP(J112,'[1]Desk research'!$C$3:$I$173,7,),VLOOKUP(J112,'[1]Secondary Data'!$C$5:$G$64,5,)),"")</f>
        <v/>
      </c>
      <c r="N112" s="3" t="str">
        <f>VLOOKUP(J112,'[1]Consolidated Answers'!C:H,6,FALSE)</f>
        <v>Primary (desktop research)</v>
      </c>
      <c r="O112" s="3">
        <f>VLOOKUP($F112,'[1]Weights Remapped'!$B$5:$AF$34, 27, 0)</f>
        <v>1</v>
      </c>
      <c r="P112" s="3">
        <f>VLOOKUP($F112,'[1]Weights Remapped'!$B$5:$AF$34, 31, 0)</f>
        <v>1</v>
      </c>
      <c r="Q112" s="3">
        <f>VLOOKUP($F112,'[1]Weights Remapped'!$B$5:$AF$34, 29, 0)</f>
        <v>4</v>
      </c>
      <c r="R112" s="3">
        <f>VLOOKUP($F112,'[1]Weights Remapped'!$B$5:$AF$34, 25, 0)</f>
        <v>4</v>
      </c>
    </row>
    <row r="113" spans="1:18" x14ac:dyDescent="0.25">
      <c r="A113" t="s">
        <v>18</v>
      </c>
      <c r="B113" t="s">
        <v>19</v>
      </c>
      <c r="C113" t="s">
        <v>20</v>
      </c>
      <c r="D113" t="s">
        <v>92</v>
      </c>
      <c r="E113" t="s">
        <v>93</v>
      </c>
      <c r="F113" t="s">
        <v>94</v>
      </c>
      <c r="G113" t="s">
        <v>95</v>
      </c>
      <c r="H113" t="s">
        <v>99</v>
      </c>
      <c r="I113" t="s">
        <v>100</v>
      </c>
      <c r="J113">
        <v>112</v>
      </c>
      <c r="K113" t="s">
        <v>340</v>
      </c>
      <c r="L113" s="2">
        <f>IF(VLOOKUP(J113,[1]ViewData!$AP$4:$AR$317,3,)="..","",VLOOKUP(J113,[1]ViewData!$AP$4:$AR$317,3,))</f>
        <v>4</v>
      </c>
      <c r="M113" s="3" t="str">
        <f>IF(A113="M",IF(ISERROR(VLOOKUP(J113,'[1]Secondary Data'!$C$5:$G$64,5,)),VLOOKUP(J113,'[1]Desk research'!$C$3:$I$173,7,),VLOOKUP(J113,'[1]Secondary Data'!$C$5:$G$64,5,)),"")</f>
        <v/>
      </c>
      <c r="N113" s="3" t="str">
        <f>VLOOKUP(J113,'[1]Consolidated Answers'!C:H,6,FALSE)</f>
        <v>Primary (desktop research)</v>
      </c>
      <c r="O113" s="3">
        <f>VLOOKUP($F113,'[1]Weights Remapped'!$B$5:$AF$34, 27, 0)</f>
        <v>1</v>
      </c>
      <c r="P113" s="3">
        <f>VLOOKUP($F113,'[1]Weights Remapped'!$B$5:$AF$34, 31, 0)</f>
        <v>1</v>
      </c>
      <c r="Q113" s="3">
        <f>VLOOKUP($F113,'[1]Weights Remapped'!$B$5:$AF$34, 29, 0)</f>
        <v>4</v>
      </c>
      <c r="R113" s="3">
        <f>VLOOKUP($F113,'[1]Weights Remapped'!$B$5:$AF$34, 25, 0)</f>
        <v>4</v>
      </c>
    </row>
    <row r="114" spans="1:18" x14ac:dyDescent="0.25">
      <c r="A114" t="s">
        <v>18</v>
      </c>
      <c r="B114" t="s">
        <v>19</v>
      </c>
      <c r="C114" t="s">
        <v>20</v>
      </c>
      <c r="D114" t="s">
        <v>92</v>
      </c>
      <c r="E114" t="s">
        <v>93</v>
      </c>
      <c r="F114" t="s">
        <v>94</v>
      </c>
      <c r="G114" t="s">
        <v>95</v>
      </c>
      <c r="H114" t="s">
        <v>99</v>
      </c>
      <c r="I114" t="s">
        <v>100</v>
      </c>
      <c r="J114">
        <v>113</v>
      </c>
      <c r="K114" t="s">
        <v>341</v>
      </c>
      <c r="L114" s="2">
        <f>IF(VLOOKUP(J114,[1]ViewData!$AP$4:$AR$317,3,)="..","",VLOOKUP(J114,[1]ViewData!$AP$4:$AR$317,3,))</f>
        <v>4</v>
      </c>
      <c r="M114" s="3" t="str">
        <f>IF(A114="M",IF(ISERROR(VLOOKUP(J114,'[1]Secondary Data'!$C$5:$G$64,5,)),VLOOKUP(J114,'[1]Desk research'!$C$3:$I$173,7,),VLOOKUP(J114,'[1]Secondary Data'!$C$5:$G$64,5,)),"")</f>
        <v/>
      </c>
      <c r="N114" s="3" t="str">
        <f>VLOOKUP(J114,'[1]Consolidated Answers'!C:H,6,FALSE)</f>
        <v>Primary (desktop research)</v>
      </c>
      <c r="O114" s="3">
        <f>VLOOKUP($F114,'[1]Weights Remapped'!$B$5:$AF$34, 27, 0)</f>
        <v>1</v>
      </c>
      <c r="P114" s="3">
        <f>VLOOKUP($F114,'[1]Weights Remapped'!$B$5:$AF$34, 31, 0)</f>
        <v>1</v>
      </c>
      <c r="Q114" s="3">
        <f>VLOOKUP($F114,'[1]Weights Remapped'!$B$5:$AF$34, 29, 0)</f>
        <v>4</v>
      </c>
      <c r="R114" s="3">
        <f>VLOOKUP($F114,'[1]Weights Remapped'!$B$5:$AF$34, 25, 0)</f>
        <v>4</v>
      </c>
    </row>
    <row r="115" spans="1:18" x14ac:dyDescent="0.25">
      <c r="A115" t="s">
        <v>18</v>
      </c>
      <c r="B115" t="s">
        <v>19</v>
      </c>
      <c r="C115" t="s">
        <v>20</v>
      </c>
      <c r="D115" t="s">
        <v>92</v>
      </c>
      <c r="E115" t="s">
        <v>93</v>
      </c>
      <c r="F115" t="s">
        <v>94</v>
      </c>
      <c r="G115" t="s">
        <v>95</v>
      </c>
      <c r="H115" t="s">
        <v>99</v>
      </c>
      <c r="I115" t="s">
        <v>100</v>
      </c>
      <c r="J115">
        <v>114</v>
      </c>
      <c r="K115" t="s">
        <v>342</v>
      </c>
      <c r="L115" s="2">
        <f>IF(VLOOKUP(J115,[1]ViewData!$AP$4:$AR$317,3,)="..","",VLOOKUP(J115,[1]ViewData!$AP$4:$AR$317,3,))</f>
        <v>4</v>
      </c>
      <c r="M115" s="3" t="str">
        <f>IF(A115="M",IF(ISERROR(VLOOKUP(J115,'[1]Secondary Data'!$C$5:$G$64,5,)),VLOOKUP(J115,'[1]Desk research'!$C$3:$I$173,7,),VLOOKUP(J115,'[1]Secondary Data'!$C$5:$G$64,5,)),"")</f>
        <v/>
      </c>
      <c r="N115" s="3" t="str">
        <f>VLOOKUP(J115,'[1]Consolidated Answers'!C:H,6,FALSE)</f>
        <v>Primary (desktop research)</v>
      </c>
      <c r="O115" s="3">
        <f>VLOOKUP($F115,'[1]Weights Remapped'!$B$5:$AF$34, 27, 0)</f>
        <v>1</v>
      </c>
      <c r="P115" s="3">
        <f>VLOOKUP($F115,'[1]Weights Remapped'!$B$5:$AF$34, 31, 0)</f>
        <v>1</v>
      </c>
      <c r="Q115" s="3">
        <f>VLOOKUP($F115,'[1]Weights Remapped'!$B$5:$AF$34, 29, 0)</f>
        <v>4</v>
      </c>
      <c r="R115" s="3">
        <f>VLOOKUP($F115,'[1]Weights Remapped'!$B$5:$AF$34, 25, 0)</f>
        <v>4</v>
      </c>
    </row>
    <row r="116" spans="1:18" x14ac:dyDescent="0.25">
      <c r="A116" t="s">
        <v>18</v>
      </c>
      <c r="B116" t="s">
        <v>19</v>
      </c>
      <c r="C116" t="s">
        <v>20</v>
      </c>
      <c r="D116" t="s">
        <v>92</v>
      </c>
      <c r="E116" t="s">
        <v>93</v>
      </c>
      <c r="F116" t="s">
        <v>94</v>
      </c>
      <c r="G116" t="s">
        <v>95</v>
      </c>
      <c r="H116" t="s">
        <v>99</v>
      </c>
      <c r="I116" t="s">
        <v>100</v>
      </c>
      <c r="J116">
        <v>115</v>
      </c>
      <c r="K116" t="s">
        <v>343</v>
      </c>
      <c r="L116" s="2">
        <f>IF(VLOOKUP(J116,[1]ViewData!$AP$4:$AR$317,3,)="..","",VLOOKUP(J116,[1]ViewData!$AP$4:$AR$317,3,))</f>
        <v>4</v>
      </c>
      <c r="M116" s="3" t="str">
        <f>IF(A116="M",IF(ISERROR(VLOOKUP(J116,'[1]Secondary Data'!$C$5:$G$64,5,)),VLOOKUP(J116,'[1]Desk research'!$C$3:$I$173,7,),VLOOKUP(J116,'[1]Secondary Data'!$C$5:$G$64,5,)),"")</f>
        <v/>
      </c>
      <c r="N116" s="3" t="str">
        <f>VLOOKUP(J116,'[1]Consolidated Answers'!C:H,6,FALSE)</f>
        <v>Primary (desktop research)</v>
      </c>
      <c r="O116" s="3">
        <f>VLOOKUP($F116,'[1]Weights Remapped'!$B$5:$AF$34, 27, 0)</f>
        <v>1</v>
      </c>
      <c r="P116" s="3">
        <f>VLOOKUP($F116,'[1]Weights Remapped'!$B$5:$AF$34, 31, 0)</f>
        <v>1</v>
      </c>
      <c r="Q116" s="3">
        <f>VLOOKUP($F116,'[1]Weights Remapped'!$B$5:$AF$34, 29, 0)</f>
        <v>4</v>
      </c>
      <c r="R116" s="3">
        <f>VLOOKUP($F116,'[1]Weights Remapped'!$B$5:$AF$34, 25, 0)</f>
        <v>4</v>
      </c>
    </row>
    <row r="117" spans="1:18" x14ac:dyDescent="0.25">
      <c r="A117" t="s">
        <v>18</v>
      </c>
      <c r="B117" t="s">
        <v>19</v>
      </c>
      <c r="C117" t="s">
        <v>20</v>
      </c>
      <c r="D117" t="s">
        <v>92</v>
      </c>
      <c r="E117" t="s">
        <v>93</v>
      </c>
      <c r="F117" t="s">
        <v>94</v>
      </c>
      <c r="G117" t="s">
        <v>95</v>
      </c>
      <c r="H117" t="s">
        <v>99</v>
      </c>
      <c r="I117" t="s">
        <v>100</v>
      </c>
      <c r="J117">
        <v>116</v>
      </c>
      <c r="K117" t="s">
        <v>101</v>
      </c>
      <c r="L117" s="2">
        <f>IF(VLOOKUP(J117,[1]ViewData!$AP$4:$AR$317,3,)="..","",VLOOKUP(J117,[1]ViewData!$AP$4:$AR$317,3,))</f>
        <v>4</v>
      </c>
      <c r="M117" s="3" t="str">
        <f>IF(A117="M",IF(ISERROR(VLOOKUP(J117,'[1]Secondary Data'!$C$5:$G$64,5,)),VLOOKUP(J117,'[1]Desk research'!$C$3:$I$173,7,),VLOOKUP(J117,'[1]Secondary Data'!$C$5:$G$64,5,)),"")</f>
        <v/>
      </c>
      <c r="N117" s="3" t="str">
        <f>VLOOKUP(J117,'[1]Consolidated Answers'!C:H,6,FALSE)</f>
        <v>Primary (desktop research)</v>
      </c>
      <c r="O117" s="3">
        <f>VLOOKUP($F117,'[1]Weights Remapped'!$B$5:$AF$34, 27, 0)</f>
        <v>1</v>
      </c>
      <c r="P117" s="3">
        <f>VLOOKUP($F117,'[1]Weights Remapped'!$B$5:$AF$34, 31, 0)</f>
        <v>1</v>
      </c>
      <c r="Q117" s="3">
        <f>VLOOKUP($F117,'[1]Weights Remapped'!$B$5:$AF$34, 29, 0)</f>
        <v>4</v>
      </c>
      <c r="R117" s="3">
        <f>VLOOKUP($F117,'[1]Weights Remapped'!$B$5:$AF$34, 25, 0)</f>
        <v>4</v>
      </c>
    </row>
    <row r="118" spans="1:18" x14ac:dyDescent="0.25">
      <c r="A118" t="s">
        <v>18</v>
      </c>
      <c r="B118" t="s">
        <v>19</v>
      </c>
      <c r="C118" t="s">
        <v>20</v>
      </c>
      <c r="D118" t="s">
        <v>92</v>
      </c>
      <c r="E118" t="s">
        <v>93</v>
      </c>
      <c r="F118" t="s">
        <v>94</v>
      </c>
      <c r="G118" t="s">
        <v>95</v>
      </c>
      <c r="H118" t="s">
        <v>99</v>
      </c>
      <c r="I118" t="s">
        <v>100</v>
      </c>
      <c r="J118">
        <v>117</v>
      </c>
      <c r="K118" t="s">
        <v>344</v>
      </c>
      <c r="L118" s="2">
        <f>IF(VLOOKUP(J118,[1]ViewData!$AP$4:$AR$317,3,)="..","",VLOOKUP(J118,[1]ViewData!$AP$4:$AR$317,3,))</f>
        <v>4</v>
      </c>
      <c r="M118" s="3" t="str">
        <f>IF(A118="M",IF(ISERROR(VLOOKUP(J118,'[1]Secondary Data'!$C$5:$G$64,5,)),VLOOKUP(J118,'[1]Desk research'!$C$3:$I$173,7,),VLOOKUP(J118,'[1]Secondary Data'!$C$5:$G$64,5,)),"")</f>
        <v/>
      </c>
      <c r="N118" s="3" t="str">
        <f>VLOOKUP(J118,'[1]Consolidated Answers'!C:H,6,FALSE)</f>
        <v>Primary (desktop research)</v>
      </c>
      <c r="O118" s="3">
        <f>VLOOKUP($F118,'[1]Weights Remapped'!$B$5:$AF$34, 27, 0)</f>
        <v>1</v>
      </c>
      <c r="P118" s="3">
        <f>VLOOKUP($F118,'[1]Weights Remapped'!$B$5:$AF$34, 31, 0)</f>
        <v>1</v>
      </c>
      <c r="Q118" s="3">
        <f>VLOOKUP($F118,'[1]Weights Remapped'!$B$5:$AF$34, 29, 0)</f>
        <v>4</v>
      </c>
      <c r="R118" s="3">
        <f>VLOOKUP($F118,'[1]Weights Remapped'!$B$5:$AF$34, 25, 0)</f>
        <v>4</v>
      </c>
    </row>
    <row r="119" spans="1:18" x14ac:dyDescent="0.25">
      <c r="A119" t="s">
        <v>18</v>
      </c>
      <c r="B119" t="s">
        <v>19</v>
      </c>
      <c r="C119" t="s">
        <v>20</v>
      </c>
      <c r="D119" t="s">
        <v>92</v>
      </c>
      <c r="E119" t="s">
        <v>93</v>
      </c>
      <c r="F119" t="s">
        <v>94</v>
      </c>
      <c r="G119" t="s">
        <v>95</v>
      </c>
      <c r="H119" t="s">
        <v>102</v>
      </c>
      <c r="I119" t="s">
        <v>103</v>
      </c>
      <c r="J119">
        <v>118</v>
      </c>
      <c r="K119" t="s">
        <v>345</v>
      </c>
      <c r="L119" s="2" t="str">
        <f>IF(VLOOKUP(J119,[1]ViewData!$AP$4:$AR$317,3,)="..","",VLOOKUP(J119,[1]ViewData!$AP$4:$AR$317,3,))</f>
        <v/>
      </c>
      <c r="M119" s="3" t="str">
        <f>IF(A119="M",IF(ISERROR(VLOOKUP(J119,'[1]Secondary Data'!$C$5:$G$64,5,)),VLOOKUP(J119,'[1]Desk research'!$C$3:$I$173,7,),VLOOKUP(J119,'[1]Secondary Data'!$C$5:$G$64,5,)),"")</f>
        <v/>
      </c>
      <c r="N119" s="3" t="str">
        <f>VLOOKUP(J119,'[1]Consolidated Answers'!C:H,6,FALSE)</f>
        <v>Primary (desktop research)</v>
      </c>
      <c r="O119" s="3">
        <f>VLOOKUP($F119,'[1]Weights Remapped'!$B$5:$AF$34, 27, 0)</f>
        <v>1</v>
      </c>
      <c r="P119" s="3">
        <f>VLOOKUP($F119,'[1]Weights Remapped'!$B$5:$AF$34, 31, 0)</f>
        <v>1</v>
      </c>
      <c r="Q119" s="3">
        <f>VLOOKUP($F119,'[1]Weights Remapped'!$B$5:$AF$34, 29, 0)</f>
        <v>4</v>
      </c>
      <c r="R119" s="3">
        <f>VLOOKUP($F119,'[1]Weights Remapped'!$B$5:$AF$34, 25, 0)</f>
        <v>4</v>
      </c>
    </row>
    <row r="120" spans="1:18" x14ac:dyDescent="0.25">
      <c r="A120" t="s">
        <v>18</v>
      </c>
      <c r="B120" t="s">
        <v>19</v>
      </c>
      <c r="C120" t="s">
        <v>20</v>
      </c>
      <c r="D120" t="s">
        <v>92</v>
      </c>
      <c r="E120" t="s">
        <v>93</v>
      </c>
      <c r="F120" t="s">
        <v>94</v>
      </c>
      <c r="G120" t="s">
        <v>95</v>
      </c>
      <c r="H120" t="s">
        <v>102</v>
      </c>
      <c r="I120" t="s">
        <v>103</v>
      </c>
      <c r="J120">
        <v>119</v>
      </c>
      <c r="K120" t="s">
        <v>346</v>
      </c>
      <c r="L120" s="2" t="str">
        <f>IF(VLOOKUP(J120,[1]ViewData!$AP$4:$AR$317,3,)="..","",VLOOKUP(J120,[1]ViewData!$AP$4:$AR$317,3,))</f>
        <v/>
      </c>
      <c r="M120" s="3" t="str">
        <f>IF(A120="M",IF(ISERROR(VLOOKUP(J120,'[1]Secondary Data'!$C$5:$G$64,5,)),VLOOKUP(J120,'[1]Desk research'!$C$3:$I$173,7,),VLOOKUP(J120,'[1]Secondary Data'!$C$5:$G$64,5,)),"")</f>
        <v/>
      </c>
      <c r="N120" s="3" t="str">
        <f>VLOOKUP(J120,'[1]Consolidated Answers'!C:H,6,FALSE)</f>
        <v>Primary (desktop research)</v>
      </c>
      <c r="O120" s="3">
        <f>VLOOKUP($F120,'[1]Weights Remapped'!$B$5:$AF$34, 27, 0)</f>
        <v>1</v>
      </c>
      <c r="P120" s="3">
        <f>VLOOKUP($F120,'[1]Weights Remapped'!$B$5:$AF$34, 31, 0)</f>
        <v>1</v>
      </c>
      <c r="Q120" s="3">
        <f>VLOOKUP($F120,'[1]Weights Remapped'!$B$5:$AF$34, 29, 0)</f>
        <v>4</v>
      </c>
      <c r="R120" s="3">
        <f>VLOOKUP($F120,'[1]Weights Remapped'!$B$5:$AF$34, 25, 0)</f>
        <v>4</v>
      </c>
    </row>
    <row r="121" spans="1:18" x14ac:dyDescent="0.25">
      <c r="A121" t="s">
        <v>33</v>
      </c>
      <c r="B121" t="s">
        <v>34</v>
      </c>
      <c r="C121" t="s">
        <v>20</v>
      </c>
      <c r="D121" t="s">
        <v>92</v>
      </c>
      <c r="E121" t="s">
        <v>93</v>
      </c>
      <c r="F121" t="s">
        <v>104</v>
      </c>
      <c r="G121" t="s">
        <v>105</v>
      </c>
      <c r="H121" t="s">
        <v>106</v>
      </c>
      <c r="I121" t="s">
        <v>107</v>
      </c>
      <c r="J121">
        <v>120</v>
      </c>
      <c r="K121" t="s">
        <v>347</v>
      </c>
      <c r="L121" s="2">
        <f>IF(VLOOKUP(J121,[1]ViewData!$AP$4:$AR$317,3,)="..","",VLOOKUP(J121,[1]ViewData!$AP$4:$AR$317,3,))</f>
        <v>1.75</v>
      </c>
      <c r="M121" s="3" t="str">
        <f>IF(A121="M",IF(ISERROR(VLOOKUP(J121,'[1]Secondary Data'!$C$5:$G$64,5,)),VLOOKUP(J121,'[1]Desk research'!$C$3:$I$173,7,),VLOOKUP(J121,'[1]Secondary Data'!$C$5:$G$64,5,)),"")</f>
        <v/>
      </c>
      <c r="N121" s="3" t="str">
        <f>VLOOKUP(J121,'[1]Consolidated Answers'!C:H,6,FALSE)</f>
        <v>Primary (Interview)</v>
      </c>
      <c r="O121" s="3">
        <f>VLOOKUP($F121,'[1]Weights Remapped'!$B$5:$AF$34, 27, 0)</f>
        <v>1</v>
      </c>
      <c r="P121" s="3">
        <f>VLOOKUP($F121,'[1]Weights Remapped'!$B$5:$AF$34, 31, 0)</f>
        <v>1</v>
      </c>
      <c r="Q121" s="3">
        <f>VLOOKUP($F121,'[1]Weights Remapped'!$B$5:$AF$34, 29, 0)</f>
        <v>1</v>
      </c>
      <c r="R121" s="3">
        <f>VLOOKUP($F121,'[1]Weights Remapped'!$B$5:$AF$34, 25, 0)</f>
        <v>1</v>
      </c>
    </row>
    <row r="122" spans="1:18" x14ac:dyDescent="0.25">
      <c r="A122" t="s">
        <v>33</v>
      </c>
      <c r="B122" t="s">
        <v>34</v>
      </c>
      <c r="C122" t="s">
        <v>20</v>
      </c>
      <c r="D122" t="s">
        <v>92</v>
      </c>
      <c r="E122" t="s">
        <v>93</v>
      </c>
      <c r="F122" t="s">
        <v>104</v>
      </c>
      <c r="G122" t="s">
        <v>105</v>
      </c>
      <c r="H122" t="s">
        <v>106</v>
      </c>
      <c r="I122" t="s">
        <v>107</v>
      </c>
      <c r="J122">
        <v>121</v>
      </c>
      <c r="K122" t="s">
        <v>348</v>
      </c>
      <c r="L122" s="2">
        <f>IF(VLOOKUP(J122,[1]ViewData!$AP$4:$AR$317,3,)="..","",VLOOKUP(J122,[1]ViewData!$AP$4:$AR$317,3,))</f>
        <v>4</v>
      </c>
      <c r="M122" s="3" t="str">
        <f>IF(A122="M",IF(ISERROR(VLOOKUP(J122,'[1]Secondary Data'!$C$5:$G$64,5,)),VLOOKUP(J122,'[1]Desk research'!$C$3:$I$173,7,),VLOOKUP(J122,'[1]Secondary Data'!$C$5:$G$64,5,)),"")</f>
        <v/>
      </c>
      <c r="N122" s="3" t="str">
        <f>VLOOKUP(J122,'[1]Consolidated Answers'!C:H,6,FALSE)</f>
        <v>Primary (desktop research)</v>
      </c>
      <c r="O122" s="3">
        <f>VLOOKUP($F122,'[1]Weights Remapped'!$B$5:$AF$34, 27, 0)</f>
        <v>1</v>
      </c>
      <c r="P122" s="3">
        <f>VLOOKUP($F122,'[1]Weights Remapped'!$B$5:$AF$34, 31, 0)</f>
        <v>1</v>
      </c>
      <c r="Q122" s="3">
        <f>VLOOKUP($F122,'[1]Weights Remapped'!$B$5:$AF$34, 29, 0)</f>
        <v>1</v>
      </c>
      <c r="R122" s="3">
        <f>VLOOKUP($F122,'[1]Weights Remapped'!$B$5:$AF$34, 25, 0)</f>
        <v>1</v>
      </c>
    </row>
    <row r="123" spans="1:18" x14ac:dyDescent="0.25">
      <c r="A123" t="s">
        <v>33</v>
      </c>
      <c r="B123" t="s">
        <v>34</v>
      </c>
      <c r="C123" t="s">
        <v>20</v>
      </c>
      <c r="D123" t="s">
        <v>92</v>
      </c>
      <c r="E123" t="s">
        <v>93</v>
      </c>
      <c r="F123" t="s">
        <v>104</v>
      </c>
      <c r="G123" t="s">
        <v>105</v>
      </c>
      <c r="H123" t="s">
        <v>106</v>
      </c>
      <c r="I123" t="s">
        <v>107</v>
      </c>
      <c r="J123">
        <v>122</v>
      </c>
      <c r="K123" t="s">
        <v>349</v>
      </c>
      <c r="L123" s="2">
        <f>IF(VLOOKUP(J123,[1]ViewData!$AP$4:$AR$317,3,)="..","",VLOOKUP(J123,[1]ViewData!$AP$4:$AR$317,3,))</f>
        <v>4</v>
      </c>
      <c r="M123" s="3" t="str">
        <f>IF(A123="M",IF(ISERROR(VLOOKUP(J123,'[1]Secondary Data'!$C$5:$G$64,5,)),VLOOKUP(J123,'[1]Desk research'!$C$3:$I$173,7,),VLOOKUP(J123,'[1]Secondary Data'!$C$5:$G$64,5,)),"")</f>
        <v/>
      </c>
      <c r="N123" s="3" t="str">
        <f>VLOOKUP(J123,'[1]Consolidated Answers'!C:H,6,FALSE)</f>
        <v>Primary (desktop research)</v>
      </c>
      <c r="O123" s="3">
        <f>VLOOKUP($F123,'[1]Weights Remapped'!$B$5:$AF$34, 27, 0)</f>
        <v>1</v>
      </c>
      <c r="P123" s="3">
        <f>VLOOKUP($F123,'[1]Weights Remapped'!$B$5:$AF$34, 31, 0)</f>
        <v>1</v>
      </c>
      <c r="Q123" s="3">
        <f>VLOOKUP($F123,'[1]Weights Remapped'!$B$5:$AF$34, 29, 0)</f>
        <v>1</v>
      </c>
      <c r="R123" s="3">
        <f>VLOOKUP($F123,'[1]Weights Remapped'!$B$5:$AF$34, 25, 0)</f>
        <v>1</v>
      </c>
    </row>
    <row r="124" spans="1:18" x14ac:dyDescent="0.25">
      <c r="A124" t="s">
        <v>33</v>
      </c>
      <c r="B124" t="s">
        <v>34</v>
      </c>
      <c r="C124" t="s">
        <v>20</v>
      </c>
      <c r="D124" t="s">
        <v>92</v>
      </c>
      <c r="E124" t="s">
        <v>93</v>
      </c>
      <c r="F124" t="s">
        <v>104</v>
      </c>
      <c r="G124" t="s">
        <v>105</v>
      </c>
      <c r="H124" t="s">
        <v>106</v>
      </c>
      <c r="I124" t="s">
        <v>107</v>
      </c>
      <c r="J124">
        <v>123</v>
      </c>
      <c r="K124" t="s">
        <v>350</v>
      </c>
      <c r="L124" s="2">
        <f>IF(VLOOKUP(J124,[1]ViewData!$AP$4:$AR$317,3,)="..","",VLOOKUP(J124,[1]ViewData!$AP$4:$AR$317,3,))</f>
        <v>3.625</v>
      </c>
      <c r="M124" s="3" t="str">
        <f>IF(A124="M",IF(ISERROR(VLOOKUP(J124,'[1]Secondary Data'!$C$5:$G$64,5,)),VLOOKUP(J124,'[1]Desk research'!$C$3:$I$173,7,),VLOOKUP(J124,'[1]Secondary Data'!$C$5:$G$64,5,)),"")</f>
        <v/>
      </c>
      <c r="N124" s="3" t="str">
        <f>VLOOKUP(J124,'[1]Consolidated Answers'!C:H,6,FALSE)</f>
        <v>Primary (Interview)</v>
      </c>
      <c r="O124" s="3">
        <f>VLOOKUP($F124,'[1]Weights Remapped'!$B$5:$AF$34, 27, 0)</f>
        <v>1</v>
      </c>
      <c r="P124" s="3">
        <f>VLOOKUP($F124,'[1]Weights Remapped'!$B$5:$AF$34, 31, 0)</f>
        <v>1</v>
      </c>
      <c r="Q124" s="3">
        <f>VLOOKUP($F124,'[1]Weights Remapped'!$B$5:$AF$34, 29, 0)</f>
        <v>1</v>
      </c>
      <c r="R124" s="3">
        <f>VLOOKUP($F124,'[1]Weights Remapped'!$B$5:$AF$34, 25, 0)</f>
        <v>1</v>
      </c>
    </row>
    <row r="125" spans="1:18" x14ac:dyDescent="0.25">
      <c r="A125" t="s">
        <v>33</v>
      </c>
      <c r="B125" t="s">
        <v>34</v>
      </c>
      <c r="C125" t="s">
        <v>20</v>
      </c>
      <c r="D125" t="s">
        <v>92</v>
      </c>
      <c r="E125" t="s">
        <v>93</v>
      </c>
      <c r="F125" t="s">
        <v>104</v>
      </c>
      <c r="G125" t="s">
        <v>105</v>
      </c>
      <c r="H125" t="s">
        <v>108</v>
      </c>
      <c r="I125" t="s">
        <v>109</v>
      </c>
      <c r="J125">
        <v>124</v>
      </c>
      <c r="K125" t="s">
        <v>110</v>
      </c>
      <c r="L125" s="2" t="str">
        <f>IF(VLOOKUP(J125,[1]ViewData!$AP$4:$AR$317,3,)="..","",VLOOKUP(J125,[1]ViewData!$AP$4:$AR$317,3,))</f>
        <v/>
      </c>
      <c r="M125" s="3" t="str">
        <f>IF(A125="M",IF(ISERROR(VLOOKUP(J125,'[1]Secondary Data'!$C$5:$G$64,5,)),VLOOKUP(J125,'[1]Desk research'!$C$3:$I$173,7,),VLOOKUP(J125,'[1]Secondary Data'!$C$5:$G$64,5,)),"")</f>
        <v/>
      </c>
      <c r="N125" s="3" t="str">
        <f>VLOOKUP(J125,'[1]Consolidated Answers'!C:H,6,FALSE)</f>
        <v>Primary (desktop research)</v>
      </c>
      <c r="O125" s="3">
        <f>VLOOKUP($F125,'[1]Weights Remapped'!$B$5:$AF$34, 27, 0)</f>
        <v>1</v>
      </c>
      <c r="P125" s="3">
        <f>VLOOKUP($F125,'[1]Weights Remapped'!$B$5:$AF$34, 31, 0)</f>
        <v>1</v>
      </c>
      <c r="Q125" s="3">
        <f>VLOOKUP($F125,'[1]Weights Remapped'!$B$5:$AF$34, 29, 0)</f>
        <v>1</v>
      </c>
      <c r="R125" s="3">
        <f>VLOOKUP($F125,'[1]Weights Remapped'!$B$5:$AF$34, 25, 0)</f>
        <v>1</v>
      </c>
    </row>
    <row r="126" spans="1:18" x14ac:dyDescent="0.25">
      <c r="A126" t="s">
        <v>33</v>
      </c>
      <c r="B126" t="s">
        <v>34</v>
      </c>
      <c r="C126" t="s">
        <v>20</v>
      </c>
      <c r="D126" t="s">
        <v>92</v>
      </c>
      <c r="E126" t="s">
        <v>93</v>
      </c>
      <c r="F126" t="s">
        <v>104</v>
      </c>
      <c r="G126" t="s">
        <v>105</v>
      </c>
      <c r="H126" t="s">
        <v>108</v>
      </c>
      <c r="I126" t="s">
        <v>109</v>
      </c>
      <c r="J126">
        <v>125</v>
      </c>
      <c r="K126" t="s">
        <v>351</v>
      </c>
      <c r="L126" s="2" t="str">
        <f>IF(VLOOKUP(J126,[1]ViewData!$AP$4:$AR$317,3,)="..","",VLOOKUP(J126,[1]ViewData!$AP$4:$AR$317,3,))</f>
        <v/>
      </c>
      <c r="M126" s="3" t="str">
        <f>IF(A126="M",IF(ISERROR(VLOOKUP(J126,'[1]Secondary Data'!$C$5:$G$64,5,)),VLOOKUP(J126,'[1]Desk research'!$C$3:$I$173,7,),VLOOKUP(J126,'[1]Secondary Data'!$C$5:$G$64,5,)),"")</f>
        <v/>
      </c>
      <c r="N126" s="3" t="str">
        <f>VLOOKUP(J126,'[1]Consolidated Answers'!C:H,6,FALSE)</f>
        <v>Primary (Interview)</v>
      </c>
      <c r="O126" s="3">
        <f>VLOOKUP($F126,'[1]Weights Remapped'!$B$5:$AF$34, 27, 0)</f>
        <v>1</v>
      </c>
      <c r="P126" s="3">
        <f>VLOOKUP($F126,'[1]Weights Remapped'!$B$5:$AF$34, 31, 0)</f>
        <v>1</v>
      </c>
      <c r="Q126" s="3">
        <f>VLOOKUP($F126,'[1]Weights Remapped'!$B$5:$AF$34, 29, 0)</f>
        <v>1</v>
      </c>
      <c r="R126" s="3">
        <f>VLOOKUP($F126,'[1]Weights Remapped'!$B$5:$AF$34, 25, 0)</f>
        <v>1</v>
      </c>
    </row>
    <row r="127" spans="1:18" x14ac:dyDescent="0.25">
      <c r="A127" t="s">
        <v>33</v>
      </c>
      <c r="B127" t="s">
        <v>34</v>
      </c>
      <c r="C127" t="s">
        <v>20</v>
      </c>
      <c r="D127" t="s">
        <v>92</v>
      </c>
      <c r="E127" t="s">
        <v>93</v>
      </c>
      <c r="F127" t="s">
        <v>104</v>
      </c>
      <c r="G127" t="s">
        <v>105</v>
      </c>
      <c r="H127" t="s">
        <v>108</v>
      </c>
      <c r="I127" t="s">
        <v>109</v>
      </c>
      <c r="J127">
        <v>126</v>
      </c>
      <c r="K127" t="s">
        <v>352</v>
      </c>
      <c r="L127" s="2" t="str">
        <f>IF(VLOOKUP(J127,[1]ViewData!$AP$4:$AR$317,3,)="..","",VLOOKUP(J127,[1]ViewData!$AP$4:$AR$317,3,))</f>
        <v/>
      </c>
      <c r="M127" s="3" t="str">
        <f>IF(A127="M",IF(ISERROR(VLOOKUP(J127,'[1]Secondary Data'!$C$5:$G$64,5,)),VLOOKUP(J127,'[1]Desk research'!$C$3:$I$173,7,),VLOOKUP(J127,'[1]Secondary Data'!$C$5:$G$64,5,)),"")</f>
        <v/>
      </c>
      <c r="N127" s="3" t="str">
        <f>VLOOKUP(J127,'[1]Consolidated Answers'!C:H,6,FALSE)</f>
        <v>Primary (desktop research)</v>
      </c>
      <c r="O127" s="3">
        <f>VLOOKUP($F127,'[1]Weights Remapped'!$B$5:$AF$34, 27, 0)</f>
        <v>1</v>
      </c>
      <c r="P127" s="3">
        <f>VLOOKUP($F127,'[1]Weights Remapped'!$B$5:$AF$34, 31, 0)</f>
        <v>1</v>
      </c>
      <c r="Q127" s="3">
        <f>VLOOKUP($F127,'[1]Weights Remapped'!$B$5:$AF$34, 29, 0)</f>
        <v>1</v>
      </c>
      <c r="R127" s="3">
        <f>VLOOKUP($F127,'[1]Weights Remapped'!$B$5:$AF$34, 25, 0)</f>
        <v>1</v>
      </c>
    </row>
    <row r="128" spans="1:18" x14ac:dyDescent="0.25">
      <c r="A128" t="s">
        <v>33</v>
      </c>
      <c r="B128" t="s">
        <v>34</v>
      </c>
      <c r="C128" t="s">
        <v>20</v>
      </c>
      <c r="D128" t="s">
        <v>92</v>
      </c>
      <c r="E128" t="s">
        <v>93</v>
      </c>
      <c r="F128" t="s">
        <v>104</v>
      </c>
      <c r="G128" t="s">
        <v>105</v>
      </c>
      <c r="H128" t="s">
        <v>108</v>
      </c>
      <c r="I128" t="s">
        <v>109</v>
      </c>
      <c r="J128">
        <v>127</v>
      </c>
      <c r="K128" t="s">
        <v>353</v>
      </c>
      <c r="L128" s="2" t="str">
        <f>IF(VLOOKUP(J128,[1]ViewData!$AP$4:$AR$317,3,)="..","",VLOOKUP(J128,[1]ViewData!$AP$4:$AR$317,3,))</f>
        <v/>
      </c>
      <c r="M128" s="3" t="str">
        <f>IF(A128="M",IF(ISERROR(VLOOKUP(J128,'[1]Secondary Data'!$C$5:$G$64,5,)),VLOOKUP(J128,'[1]Desk research'!$C$3:$I$173,7,),VLOOKUP(J128,'[1]Secondary Data'!$C$5:$G$64,5,)),"")</f>
        <v/>
      </c>
      <c r="N128" s="3" t="str">
        <f>VLOOKUP(J128,'[1]Consolidated Answers'!C:H,6,FALSE)</f>
        <v>Primary (Interview)</v>
      </c>
      <c r="O128" s="3">
        <f>VLOOKUP($F128,'[1]Weights Remapped'!$B$5:$AF$34, 27, 0)</f>
        <v>1</v>
      </c>
      <c r="P128" s="3">
        <f>VLOOKUP($F128,'[1]Weights Remapped'!$B$5:$AF$34, 31, 0)</f>
        <v>1</v>
      </c>
      <c r="Q128" s="3">
        <f>VLOOKUP($F128,'[1]Weights Remapped'!$B$5:$AF$34, 29, 0)</f>
        <v>1</v>
      </c>
      <c r="R128" s="3">
        <f>VLOOKUP($F128,'[1]Weights Remapped'!$B$5:$AF$34, 25, 0)</f>
        <v>1</v>
      </c>
    </row>
    <row r="129" spans="1:18" x14ac:dyDescent="0.25">
      <c r="A129" t="s">
        <v>33</v>
      </c>
      <c r="B129" t="s">
        <v>34</v>
      </c>
      <c r="C129" t="s">
        <v>20</v>
      </c>
      <c r="D129" t="s">
        <v>92</v>
      </c>
      <c r="E129" t="s">
        <v>93</v>
      </c>
      <c r="F129" t="s">
        <v>104</v>
      </c>
      <c r="G129" t="s">
        <v>105</v>
      </c>
      <c r="H129" t="s">
        <v>108</v>
      </c>
      <c r="I129" t="s">
        <v>109</v>
      </c>
      <c r="J129">
        <v>128</v>
      </c>
      <c r="K129" t="s">
        <v>354</v>
      </c>
      <c r="L129" s="2" t="str">
        <f>IF(VLOOKUP(J129,[1]ViewData!$AP$4:$AR$317,3,)="..","",VLOOKUP(J129,[1]ViewData!$AP$4:$AR$317,3,))</f>
        <v/>
      </c>
      <c r="M129" s="3" t="str">
        <f>IF(A129="M",IF(ISERROR(VLOOKUP(J129,'[1]Secondary Data'!$C$5:$G$64,5,)),VLOOKUP(J129,'[1]Desk research'!$C$3:$I$173,7,),VLOOKUP(J129,'[1]Secondary Data'!$C$5:$G$64,5,)),"")</f>
        <v/>
      </c>
      <c r="N129" s="3" t="str">
        <f>VLOOKUP(J129,'[1]Consolidated Answers'!C:H,6,FALSE)</f>
        <v>Primary (desktop research)</v>
      </c>
      <c r="O129" s="3">
        <f>VLOOKUP($F129,'[1]Weights Remapped'!$B$5:$AF$34, 27, 0)</f>
        <v>1</v>
      </c>
      <c r="P129" s="3">
        <f>VLOOKUP($F129,'[1]Weights Remapped'!$B$5:$AF$34, 31, 0)</f>
        <v>1</v>
      </c>
      <c r="Q129" s="3">
        <f>VLOOKUP($F129,'[1]Weights Remapped'!$B$5:$AF$34, 29, 0)</f>
        <v>1</v>
      </c>
      <c r="R129" s="3">
        <f>VLOOKUP($F129,'[1]Weights Remapped'!$B$5:$AF$34, 25, 0)</f>
        <v>1</v>
      </c>
    </row>
    <row r="130" spans="1:18" x14ac:dyDescent="0.25">
      <c r="A130" t="s">
        <v>41</v>
      </c>
      <c r="B130" t="s">
        <v>42</v>
      </c>
      <c r="C130" t="s">
        <v>20</v>
      </c>
      <c r="D130" t="s">
        <v>92</v>
      </c>
      <c r="E130" t="s">
        <v>93</v>
      </c>
      <c r="F130" t="s">
        <v>111</v>
      </c>
      <c r="G130" t="s">
        <v>112</v>
      </c>
      <c r="H130" t="s">
        <v>113</v>
      </c>
      <c r="I130" t="s">
        <v>114</v>
      </c>
      <c r="J130">
        <v>129</v>
      </c>
      <c r="K130" t="s">
        <v>355</v>
      </c>
      <c r="L130" s="2">
        <f>IF(VLOOKUP(J130,[1]ViewData!$AP$4:$AR$317,3,)="..","",VLOOKUP(J130,[1]ViewData!$AP$4:$AR$317,3,))</f>
        <v>1</v>
      </c>
      <c r="M130" s="3" t="str">
        <f>IF(A130="M",IF(ISERROR(VLOOKUP(J130,'[1]Secondary Data'!$C$5:$G$64,5,)),VLOOKUP(J130,'[1]Desk research'!$C$3:$I$173,7,),VLOOKUP(J130,'[1]Secondary Data'!$C$5:$G$64,5,)),"")</f>
        <v/>
      </c>
      <c r="N130" s="3" t="str">
        <f>VLOOKUP(J130,'[1]Consolidated Answers'!C:H,6,FALSE)</f>
        <v>Primary (desktop research)</v>
      </c>
      <c r="O130" s="3">
        <f>VLOOKUP($F130,'[1]Weights Remapped'!$B$5:$AF$34, 27, 0)</f>
        <v>1</v>
      </c>
      <c r="P130" s="3">
        <f>VLOOKUP($F130,'[1]Weights Remapped'!$B$5:$AF$34, 31, 0)</f>
        <v>1</v>
      </c>
      <c r="Q130" s="3">
        <f>VLOOKUP($F130,'[1]Weights Remapped'!$B$5:$AF$34, 29, 0)</f>
        <v>1</v>
      </c>
      <c r="R130" s="3">
        <f>VLOOKUP($F130,'[1]Weights Remapped'!$B$5:$AF$34, 25, 0)</f>
        <v>1</v>
      </c>
    </row>
    <row r="131" spans="1:18" x14ac:dyDescent="0.25">
      <c r="A131" t="s">
        <v>41</v>
      </c>
      <c r="B131" t="s">
        <v>42</v>
      </c>
      <c r="C131" t="s">
        <v>20</v>
      </c>
      <c r="D131" t="s">
        <v>92</v>
      </c>
      <c r="E131" t="s">
        <v>93</v>
      </c>
      <c r="F131" t="s">
        <v>111</v>
      </c>
      <c r="G131" t="s">
        <v>112</v>
      </c>
      <c r="H131" t="s">
        <v>113</v>
      </c>
      <c r="I131" t="s">
        <v>114</v>
      </c>
      <c r="J131">
        <v>130</v>
      </c>
      <c r="K131" t="s">
        <v>356</v>
      </c>
      <c r="L131" s="2">
        <f>IF(VLOOKUP(J131,[1]ViewData!$AP$4:$AR$317,3,)="..","",VLOOKUP(J131,[1]ViewData!$AP$4:$AR$317,3,))</f>
        <v>3</v>
      </c>
      <c r="M131" s="3" t="str">
        <f>IF(A131="M",IF(ISERROR(VLOOKUP(J131,'[1]Secondary Data'!$C$5:$G$64,5,)),VLOOKUP(J131,'[1]Desk research'!$C$3:$I$173,7,),VLOOKUP(J131,'[1]Secondary Data'!$C$5:$G$64,5,)),"")</f>
        <v/>
      </c>
      <c r="N131" s="3" t="str">
        <f>VLOOKUP(J131,'[1]Consolidated Answers'!C:H,6,FALSE)</f>
        <v>Primary (Interview)</v>
      </c>
      <c r="O131" s="3">
        <f>VLOOKUP($F131,'[1]Weights Remapped'!$B$5:$AF$34, 27, 0)</f>
        <v>1</v>
      </c>
      <c r="P131" s="3">
        <f>VLOOKUP($F131,'[1]Weights Remapped'!$B$5:$AF$34, 31, 0)</f>
        <v>1</v>
      </c>
      <c r="Q131" s="3">
        <f>VLOOKUP($F131,'[1]Weights Remapped'!$B$5:$AF$34, 29, 0)</f>
        <v>1</v>
      </c>
      <c r="R131" s="3">
        <f>VLOOKUP($F131,'[1]Weights Remapped'!$B$5:$AF$34, 25, 0)</f>
        <v>1</v>
      </c>
    </row>
    <row r="132" spans="1:18" x14ac:dyDescent="0.25">
      <c r="A132" t="s">
        <v>41</v>
      </c>
      <c r="B132" t="s">
        <v>42</v>
      </c>
      <c r="C132" t="s">
        <v>20</v>
      </c>
      <c r="D132" t="s">
        <v>92</v>
      </c>
      <c r="E132" t="s">
        <v>93</v>
      </c>
      <c r="F132" t="s">
        <v>111</v>
      </c>
      <c r="G132" t="s">
        <v>112</v>
      </c>
      <c r="H132" t="s">
        <v>113</v>
      </c>
      <c r="I132" t="s">
        <v>114</v>
      </c>
      <c r="J132">
        <v>131</v>
      </c>
      <c r="K132" t="s">
        <v>357</v>
      </c>
      <c r="L132" s="2">
        <f>IF(VLOOKUP(J132,[1]ViewData!$AP$4:$AR$317,3,)="..","",VLOOKUP(J132,[1]ViewData!$AP$4:$AR$317,3,))</f>
        <v>3.25</v>
      </c>
      <c r="M132" s="3" t="str">
        <f>IF(A132="M",IF(ISERROR(VLOOKUP(J132,'[1]Secondary Data'!$C$5:$G$64,5,)),VLOOKUP(J132,'[1]Desk research'!$C$3:$I$173,7,),VLOOKUP(J132,'[1]Secondary Data'!$C$5:$G$64,5,)),"")</f>
        <v/>
      </c>
      <c r="N132" s="3" t="str">
        <f>VLOOKUP(J132,'[1]Consolidated Answers'!C:H,6,FALSE)</f>
        <v>Primary (Interview)</v>
      </c>
      <c r="O132" s="3">
        <f>VLOOKUP($F132,'[1]Weights Remapped'!$B$5:$AF$34, 27, 0)</f>
        <v>1</v>
      </c>
      <c r="P132" s="3">
        <f>VLOOKUP($F132,'[1]Weights Remapped'!$B$5:$AF$34, 31, 0)</f>
        <v>1</v>
      </c>
      <c r="Q132" s="3">
        <f>VLOOKUP($F132,'[1]Weights Remapped'!$B$5:$AF$34, 29, 0)</f>
        <v>1</v>
      </c>
      <c r="R132" s="3">
        <f>VLOOKUP($F132,'[1]Weights Remapped'!$B$5:$AF$34, 25, 0)</f>
        <v>1</v>
      </c>
    </row>
    <row r="133" spans="1:18" x14ac:dyDescent="0.25">
      <c r="A133" t="s">
        <v>41</v>
      </c>
      <c r="B133" t="s">
        <v>42</v>
      </c>
      <c r="C133" t="s">
        <v>20</v>
      </c>
      <c r="D133" t="s">
        <v>92</v>
      </c>
      <c r="E133" t="s">
        <v>93</v>
      </c>
      <c r="F133" t="s">
        <v>111</v>
      </c>
      <c r="G133" t="s">
        <v>112</v>
      </c>
      <c r="H133" t="s">
        <v>113</v>
      </c>
      <c r="I133" t="s">
        <v>114</v>
      </c>
      <c r="J133">
        <v>132</v>
      </c>
      <c r="K133" t="s">
        <v>358</v>
      </c>
      <c r="L133" s="2">
        <f>IF(VLOOKUP(J133,[1]ViewData!$AP$4:$AR$317,3,)="..","",VLOOKUP(J133,[1]ViewData!$AP$4:$AR$317,3,))</f>
        <v>4</v>
      </c>
      <c r="M133" s="3" t="str">
        <f>IF(A133="M",IF(ISERROR(VLOOKUP(J133,'[1]Secondary Data'!$C$5:$G$64,5,)),VLOOKUP(J133,'[1]Desk research'!$C$3:$I$173,7,),VLOOKUP(J133,'[1]Secondary Data'!$C$5:$G$64,5,)),"")</f>
        <v/>
      </c>
      <c r="N133" s="3" t="str">
        <f>VLOOKUP(J133,'[1]Consolidated Answers'!C:H,6,FALSE)</f>
        <v>Primary (Interview)</v>
      </c>
      <c r="O133" s="3">
        <f>VLOOKUP($F133,'[1]Weights Remapped'!$B$5:$AF$34, 27, 0)</f>
        <v>1</v>
      </c>
      <c r="P133" s="3">
        <f>VLOOKUP($F133,'[1]Weights Remapped'!$B$5:$AF$34, 31, 0)</f>
        <v>1</v>
      </c>
      <c r="Q133" s="3">
        <f>VLOOKUP($F133,'[1]Weights Remapped'!$B$5:$AF$34, 29, 0)</f>
        <v>1</v>
      </c>
      <c r="R133" s="3">
        <f>VLOOKUP($F133,'[1]Weights Remapped'!$B$5:$AF$34, 25, 0)</f>
        <v>1</v>
      </c>
    </row>
    <row r="134" spans="1:18" x14ac:dyDescent="0.25">
      <c r="A134" t="s">
        <v>41</v>
      </c>
      <c r="B134" t="s">
        <v>42</v>
      </c>
      <c r="C134" t="s">
        <v>20</v>
      </c>
      <c r="D134" t="s">
        <v>92</v>
      </c>
      <c r="E134" t="s">
        <v>93</v>
      </c>
      <c r="F134" t="s">
        <v>111</v>
      </c>
      <c r="G134" t="s">
        <v>112</v>
      </c>
      <c r="H134" t="s">
        <v>113</v>
      </c>
      <c r="I134" t="s">
        <v>114</v>
      </c>
      <c r="J134">
        <v>133</v>
      </c>
      <c r="K134" t="s">
        <v>359</v>
      </c>
      <c r="L134" s="2">
        <f>IF(VLOOKUP(J134,[1]ViewData!$AP$4:$AR$317,3,)="..","",VLOOKUP(J134,[1]ViewData!$AP$4:$AR$317,3,))</f>
        <v>4</v>
      </c>
      <c r="M134" s="3" t="str">
        <f>IF(A134="M",IF(ISERROR(VLOOKUP(J134,'[1]Secondary Data'!$C$5:$G$64,5,)),VLOOKUP(J134,'[1]Desk research'!$C$3:$I$173,7,),VLOOKUP(J134,'[1]Secondary Data'!$C$5:$G$64,5,)),"")</f>
        <v/>
      </c>
      <c r="N134" s="3" t="str">
        <f>VLOOKUP(J134,'[1]Consolidated Answers'!C:H,6,FALSE)</f>
        <v>Primary (Interview)</v>
      </c>
      <c r="O134" s="3">
        <f>VLOOKUP($F134,'[1]Weights Remapped'!$B$5:$AF$34, 27, 0)</f>
        <v>1</v>
      </c>
      <c r="P134" s="3">
        <f>VLOOKUP($F134,'[1]Weights Remapped'!$B$5:$AF$34, 31, 0)</f>
        <v>1</v>
      </c>
      <c r="Q134" s="3">
        <f>VLOOKUP($F134,'[1]Weights Remapped'!$B$5:$AF$34, 29, 0)</f>
        <v>1</v>
      </c>
      <c r="R134" s="3">
        <f>VLOOKUP($F134,'[1]Weights Remapped'!$B$5:$AF$34, 25, 0)</f>
        <v>1</v>
      </c>
    </row>
    <row r="135" spans="1:18" x14ac:dyDescent="0.25">
      <c r="A135" t="s">
        <v>41</v>
      </c>
      <c r="B135" t="s">
        <v>42</v>
      </c>
      <c r="C135" t="s">
        <v>20</v>
      </c>
      <c r="D135" t="s">
        <v>92</v>
      </c>
      <c r="E135" t="s">
        <v>93</v>
      </c>
      <c r="F135" t="s">
        <v>111</v>
      </c>
      <c r="G135" t="s">
        <v>112</v>
      </c>
      <c r="H135" t="s">
        <v>113</v>
      </c>
      <c r="I135" t="s">
        <v>114</v>
      </c>
      <c r="J135">
        <v>134</v>
      </c>
      <c r="K135" t="s">
        <v>360</v>
      </c>
      <c r="L135" s="2">
        <f>IF(VLOOKUP(J135,[1]ViewData!$AP$4:$AR$317,3,)="..","",VLOOKUP(J135,[1]ViewData!$AP$4:$AR$317,3,))</f>
        <v>4</v>
      </c>
      <c r="M135" s="3" t="str">
        <f>IF(A135="M",IF(ISERROR(VLOOKUP(J135,'[1]Secondary Data'!$C$5:$G$64,5,)),VLOOKUP(J135,'[1]Desk research'!$C$3:$I$173,7,),VLOOKUP(J135,'[1]Secondary Data'!$C$5:$G$64,5,)),"")</f>
        <v/>
      </c>
      <c r="N135" s="3" t="str">
        <f>VLOOKUP(J135,'[1]Consolidated Answers'!C:H,6,FALSE)</f>
        <v>Primary (Interview)</v>
      </c>
      <c r="O135" s="3">
        <f>VLOOKUP($F135,'[1]Weights Remapped'!$B$5:$AF$34, 27, 0)</f>
        <v>1</v>
      </c>
      <c r="P135" s="3">
        <f>VLOOKUP($F135,'[1]Weights Remapped'!$B$5:$AF$34, 31, 0)</f>
        <v>1</v>
      </c>
      <c r="Q135" s="3">
        <f>VLOOKUP($F135,'[1]Weights Remapped'!$B$5:$AF$34, 29, 0)</f>
        <v>1</v>
      </c>
      <c r="R135" s="3">
        <f>VLOOKUP($F135,'[1]Weights Remapped'!$B$5:$AF$34, 25, 0)</f>
        <v>1</v>
      </c>
    </row>
    <row r="136" spans="1:18" x14ac:dyDescent="0.25">
      <c r="A136" t="s">
        <v>41</v>
      </c>
      <c r="B136" t="s">
        <v>42</v>
      </c>
      <c r="C136" t="s">
        <v>20</v>
      </c>
      <c r="D136" t="s">
        <v>92</v>
      </c>
      <c r="E136" t="s">
        <v>93</v>
      </c>
      <c r="F136" t="s">
        <v>111</v>
      </c>
      <c r="G136" t="s">
        <v>112</v>
      </c>
      <c r="H136" t="s">
        <v>113</v>
      </c>
      <c r="I136" t="s">
        <v>114</v>
      </c>
      <c r="J136">
        <v>135</v>
      </c>
      <c r="K136" t="s">
        <v>361</v>
      </c>
      <c r="L136" s="2">
        <f>IF(VLOOKUP(J136,[1]ViewData!$AP$4:$AR$317,3,)="..","",VLOOKUP(J136,[1]ViewData!$AP$4:$AR$317,3,))</f>
        <v>1</v>
      </c>
      <c r="M136" s="3" t="str">
        <f>IF(A136="M",IF(ISERROR(VLOOKUP(J136,'[1]Secondary Data'!$C$5:$G$64,5,)),VLOOKUP(J136,'[1]Desk research'!$C$3:$I$173,7,),VLOOKUP(J136,'[1]Secondary Data'!$C$5:$G$64,5,)),"")</f>
        <v/>
      </c>
      <c r="N136" s="3" t="str">
        <f>VLOOKUP(J136,'[1]Consolidated Answers'!C:H,6,FALSE)</f>
        <v>Primary (Interview)</v>
      </c>
      <c r="O136" s="3">
        <f>VLOOKUP($F136,'[1]Weights Remapped'!$B$5:$AF$34, 27, 0)</f>
        <v>1</v>
      </c>
      <c r="P136" s="3">
        <f>VLOOKUP($F136,'[1]Weights Remapped'!$B$5:$AF$34, 31, 0)</f>
        <v>1</v>
      </c>
      <c r="Q136" s="3">
        <f>VLOOKUP($F136,'[1]Weights Remapped'!$B$5:$AF$34, 29, 0)</f>
        <v>1</v>
      </c>
      <c r="R136" s="3">
        <f>VLOOKUP($F136,'[1]Weights Remapped'!$B$5:$AF$34, 25, 0)</f>
        <v>1</v>
      </c>
    </row>
    <row r="137" spans="1:18" x14ac:dyDescent="0.25">
      <c r="A137" t="s">
        <v>41</v>
      </c>
      <c r="B137" t="s">
        <v>42</v>
      </c>
      <c r="C137" t="s">
        <v>20</v>
      </c>
      <c r="D137" t="s">
        <v>92</v>
      </c>
      <c r="E137" t="s">
        <v>93</v>
      </c>
      <c r="F137" t="s">
        <v>111</v>
      </c>
      <c r="G137" t="s">
        <v>112</v>
      </c>
      <c r="H137" t="s">
        <v>113</v>
      </c>
      <c r="I137" t="s">
        <v>114</v>
      </c>
      <c r="J137">
        <v>136</v>
      </c>
      <c r="K137" t="s">
        <v>362</v>
      </c>
      <c r="L137" s="2">
        <f>IF(VLOOKUP(J137,[1]ViewData!$AP$4:$AR$317,3,)="..","",VLOOKUP(J137,[1]ViewData!$AP$4:$AR$317,3,))</f>
        <v>4</v>
      </c>
      <c r="M137" s="3" t="str">
        <f>IF(A137="M",IF(ISERROR(VLOOKUP(J137,'[1]Secondary Data'!$C$5:$G$64,5,)),VLOOKUP(J137,'[1]Desk research'!$C$3:$I$173,7,),VLOOKUP(J137,'[1]Secondary Data'!$C$5:$G$64,5,)),"")</f>
        <v/>
      </c>
      <c r="N137" s="3" t="str">
        <f>VLOOKUP(J137,'[1]Consolidated Answers'!C:H,6,FALSE)</f>
        <v>Primary (Interview)</v>
      </c>
      <c r="O137" s="3">
        <f>VLOOKUP($F137,'[1]Weights Remapped'!$B$5:$AF$34, 27, 0)</f>
        <v>1</v>
      </c>
      <c r="P137" s="3">
        <f>VLOOKUP($F137,'[1]Weights Remapped'!$B$5:$AF$34, 31, 0)</f>
        <v>1</v>
      </c>
      <c r="Q137" s="3">
        <f>VLOOKUP($F137,'[1]Weights Remapped'!$B$5:$AF$34, 29, 0)</f>
        <v>1</v>
      </c>
      <c r="R137" s="3">
        <f>VLOOKUP($F137,'[1]Weights Remapped'!$B$5:$AF$34, 25, 0)</f>
        <v>1</v>
      </c>
    </row>
    <row r="138" spans="1:18" x14ac:dyDescent="0.25">
      <c r="A138" t="s">
        <v>41</v>
      </c>
      <c r="B138" t="s">
        <v>42</v>
      </c>
      <c r="C138" t="s">
        <v>20</v>
      </c>
      <c r="D138" t="s">
        <v>92</v>
      </c>
      <c r="E138" t="s">
        <v>93</v>
      </c>
      <c r="F138" t="s">
        <v>111</v>
      </c>
      <c r="G138" t="s">
        <v>112</v>
      </c>
      <c r="H138" t="s">
        <v>113</v>
      </c>
      <c r="I138" t="s">
        <v>114</v>
      </c>
      <c r="J138">
        <v>137</v>
      </c>
      <c r="K138" t="s">
        <v>363</v>
      </c>
      <c r="L138" s="2">
        <f>IF(VLOOKUP(J138,[1]ViewData!$AP$4:$AR$317,3,)="..","",VLOOKUP(J138,[1]ViewData!$AP$4:$AR$317,3,))</f>
        <v>2.5</v>
      </c>
      <c r="M138" s="3" t="str">
        <f>IF(A138="M",IF(ISERROR(VLOOKUP(J138,'[1]Secondary Data'!$C$5:$G$64,5,)),VLOOKUP(J138,'[1]Desk research'!$C$3:$I$173,7,),VLOOKUP(J138,'[1]Secondary Data'!$C$5:$G$64,5,)),"")</f>
        <v/>
      </c>
      <c r="N138" s="3" t="str">
        <f>VLOOKUP(J138,'[1]Consolidated Answers'!C:H,6,FALSE)</f>
        <v>Primary (desktop research)</v>
      </c>
      <c r="O138" s="3">
        <f>VLOOKUP($F138,'[1]Weights Remapped'!$B$5:$AF$34, 27, 0)</f>
        <v>1</v>
      </c>
      <c r="P138" s="3">
        <f>VLOOKUP($F138,'[1]Weights Remapped'!$B$5:$AF$34, 31, 0)</f>
        <v>1</v>
      </c>
      <c r="Q138" s="3">
        <f>VLOOKUP($F138,'[1]Weights Remapped'!$B$5:$AF$34, 29, 0)</f>
        <v>1</v>
      </c>
      <c r="R138" s="3">
        <f>VLOOKUP($F138,'[1]Weights Remapped'!$B$5:$AF$34, 25, 0)</f>
        <v>1</v>
      </c>
    </row>
    <row r="139" spans="1:18" x14ac:dyDescent="0.25">
      <c r="A139" t="s">
        <v>41</v>
      </c>
      <c r="B139" t="s">
        <v>42</v>
      </c>
      <c r="C139" t="s">
        <v>20</v>
      </c>
      <c r="D139" t="s">
        <v>92</v>
      </c>
      <c r="E139" t="s">
        <v>93</v>
      </c>
      <c r="F139" t="s">
        <v>111</v>
      </c>
      <c r="G139" t="s">
        <v>112</v>
      </c>
      <c r="H139" t="s">
        <v>113</v>
      </c>
      <c r="I139" t="s">
        <v>114</v>
      </c>
      <c r="J139">
        <v>138</v>
      </c>
      <c r="K139" t="s">
        <v>364</v>
      </c>
      <c r="L139" s="2">
        <f>IF(VLOOKUP(J139,[1]ViewData!$AP$4:$AR$317,3,)="..","",VLOOKUP(J139,[1]ViewData!$AP$4:$AR$317,3,))</f>
        <v>3.5</v>
      </c>
      <c r="M139" s="3" t="str">
        <f>IF(A139="M",IF(ISERROR(VLOOKUP(J139,'[1]Secondary Data'!$C$5:$G$64,5,)),VLOOKUP(J139,'[1]Desk research'!$C$3:$I$173,7,),VLOOKUP(J139,'[1]Secondary Data'!$C$5:$G$64,5,)),"")</f>
        <v/>
      </c>
      <c r="N139" s="3" t="str">
        <f>VLOOKUP(J139,'[1]Consolidated Answers'!C:H,6,FALSE)</f>
        <v>Primary (Interview)</v>
      </c>
      <c r="O139" s="3">
        <f>VLOOKUP($F139,'[1]Weights Remapped'!$B$5:$AF$34, 27, 0)</f>
        <v>1</v>
      </c>
      <c r="P139" s="3">
        <f>VLOOKUP($F139,'[1]Weights Remapped'!$B$5:$AF$34, 31, 0)</f>
        <v>1</v>
      </c>
      <c r="Q139" s="3">
        <f>VLOOKUP($F139,'[1]Weights Remapped'!$B$5:$AF$34, 29, 0)</f>
        <v>1</v>
      </c>
      <c r="R139" s="3">
        <f>VLOOKUP($F139,'[1]Weights Remapped'!$B$5:$AF$34, 25, 0)</f>
        <v>1</v>
      </c>
    </row>
    <row r="140" spans="1:18" x14ac:dyDescent="0.25">
      <c r="A140" t="s">
        <v>41</v>
      </c>
      <c r="B140" t="s">
        <v>42</v>
      </c>
      <c r="C140" t="s">
        <v>20</v>
      </c>
      <c r="D140" t="s">
        <v>92</v>
      </c>
      <c r="E140" t="s">
        <v>93</v>
      </c>
      <c r="F140" t="s">
        <v>111</v>
      </c>
      <c r="G140" t="s">
        <v>112</v>
      </c>
      <c r="H140" t="s">
        <v>113</v>
      </c>
      <c r="I140" t="s">
        <v>114</v>
      </c>
      <c r="J140">
        <v>139</v>
      </c>
      <c r="K140" t="s">
        <v>365</v>
      </c>
      <c r="L140" s="2">
        <f>IF(VLOOKUP(J140,[1]ViewData!$AP$4:$AR$317,3,)="..","",VLOOKUP(J140,[1]ViewData!$AP$4:$AR$317,3,))</f>
        <v>3.25</v>
      </c>
      <c r="M140" s="3" t="str">
        <f>IF(A140="M",IF(ISERROR(VLOOKUP(J140,'[1]Secondary Data'!$C$5:$G$64,5,)),VLOOKUP(J140,'[1]Desk research'!$C$3:$I$173,7,),VLOOKUP(J140,'[1]Secondary Data'!$C$5:$G$64,5,)),"")</f>
        <v/>
      </c>
      <c r="N140" s="3" t="str">
        <f>VLOOKUP(J140,'[1]Consolidated Answers'!C:H,6,FALSE)</f>
        <v>Primary (Interview)</v>
      </c>
      <c r="O140" s="3">
        <f>VLOOKUP($F140,'[1]Weights Remapped'!$B$5:$AF$34, 27, 0)</f>
        <v>1</v>
      </c>
      <c r="P140" s="3">
        <f>VLOOKUP($F140,'[1]Weights Remapped'!$B$5:$AF$34, 31, 0)</f>
        <v>1</v>
      </c>
      <c r="Q140" s="3">
        <f>VLOOKUP($F140,'[1]Weights Remapped'!$B$5:$AF$34, 29, 0)</f>
        <v>1</v>
      </c>
      <c r="R140" s="3">
        <f>VLOOKUP($F140,'[1]Weights Remapped'!$B$5:$AF$34, 25, 0)</f>
        <v>1</v>
      </c>
    </row>
    <row r="141" spans="1:18" x14ac:dyDescent="0.25">
      <c r="A141" t="s">
        <v>41</v>
      </c>
      <c r="B141" t="s">
        <v>42</v>
      </c>
      <c r="C141" t="s">
        <v>20</v>
      </c>
      <c r="D141" t="s">
        <v>92</v>
      </c>
      <c r="E141" t="s">
        <v>93</v>
      </c>
      <c r="F141" t="s">
        <v>111</v>
      </c>
      <c r="G141" t="s">
        <v>112</v>
      </c>
      <c r="H141" t="s">
        <v>113</v>
      </c>
      <c r="I141" t="s">
        <v>114</v>
      </c>
      <c r="J141">
        <v>140</v>
      </c>
      <c r="K141" t="s">
        <v>366</v>
      </c>
      <c r="L141" s="2">
        <f>IF(VLOOKUP(J141,[1]ViewData!$AP$4:$AR$317,3,)="..","",VLOOKUP(J141,[1]ViewData!$AP$4:$AR$317,3,))</f>
        <v>3</v>
      </c>
      <c r="M141" s="3" t="str">
        <f>IF(A141="M",IF(ISERROR(VLOOKUP(J141,'[1]Secondary Data'!$C$5:$G$64,5,)),VLOOKUP(J141,'[1]Desk research'!$C$3:$I$173,7,),VLOOKUP(J141,'[1]Secondary Data'!$C$5:$G$64,5,)),"")</f>
        <v/>
      </c>
      <c r="N141" s="3" t="str">
        <f>VLOOKUP(J141,'[1]Consolidated Answers'!C:H,6,FALSE)</f>
        <v>Secondary</v>
      </c>
      <c r="O141" s="3">
        <f>VLOOKUP($F141,'[1]Weights Remapped'!$B$5:$AF$34, 27, 0)</f>
        <v>1</v>
      </c>
      <c r="P141" s="3">
        <f>VLOOKUP($F141,'[1]Weights Remapped'!$B$5:$AF$34, 31, 0)</f>
        <v>1</v>
      </c>
      <c r="Q141" s="3">
        <f>VLOOKUP($F141,'[1]Weights Remapped'!$B$5:$AF$34, 29, 0)</f>
        <v>1</v>
      </c>
      <c r="R141" s="3">
        <f>VLOOKUP($F141,'[1]Weights Remapped'!$B$5:$AF$34, 25, 0)</f>
        <v>1</v>
      </c>
    </row>
    <row r="142" spans="1:18" x14ac:dyDescent="0.25">
      <c r="A142" t="s">
        <v>41</v>
      </c>
      <c r="B142" t="s">
        <v>42</v>
      </c>
      <c r="C142" t="s">
        <v>20</v>
      </c>
      <c r="D142" t="s">
        <v>92</v>
      </c>
      <c r="E142" t="s">
        <v>93</v>
      </c>
      <c r="F142" t="s">
        <v>111</v>
      </c>
      <c r="G142" t="s">
        <v>112</v>
      </c>
      <c r="H142" t="s">
        <v>113</v>
      </c>
      <c r="I142" t="s">
        <v>114</v>
      </c>
      <c r="J142">
        <v>141</v>
      </c>
      <c r="K142" t="s">
        <v>367</v>
      </c>
      <c r="L142" s="2">
        <f>IF(VLOOKUP(J142,[1]ViewData!$AP$4:$AR$317,3,)="..","",VLOOKUP(J142,[1]ViewData!$AP$4:$AR$317,3,))</f>
        <v>4</v>
      </c>
      <c r="M142" s="3" t="str">
        <f>IF(A142="M",IF(ISERROR(VLOOKUP(J142,'[1]Secondary Data'!$C$5:$G$64,5,)),VLOOKUP(J142,'[1]Desk research'!$C$3:$I$173,7,),VLOOKUP(J142,'[1]Secondary Data'!$C$5:$G$64,5,)),"")</f>
        <v/>
      </c>
      <c r="N142" s="3" t="str">
        <f>VLOOKUP(J142,'[1]Consolidated Answers'!C:H,6,FALSE)</f>
        <v>Primary (Interview)</v>
      </c>
      <c r="O142" s="3">
        <f>VLOOKUP($F142,'[1]Weights Remapped'!$B$5:$AF$34, 27, 0)</f>
        <v>1</v>
      </c>
      <c r="P142" s="3">
        <f>VLOOKUP($F142,'[1]Weights Remapped'!$B$5:$AF$34, 31, 0)</f>
        <v>1</v>
      </c>
      <c r="Q142" s="3">
        <f>VLOOKUP($F142,'[1]Weights Remapped'!$B$5:$AF$34, 29, 0)</f>
        <v>1</v>
      </c>
      <c r="R142" s="3">
        <f>VLOOKUP($F142,'[1]Weights Remapped'!$B$5:$AF$34, 25, 0)</f>
        <v>1</v>
      </c>
    </row>
    <row r="143" spans="1:18" x14ac:dyDescent="0.25">
      <c r="A143" t="s">
        <v>41</v>
      </c>
      <c r="B143" t="s">
        <v>42</v>
      </c>
      <c r="C143" t="s">
        <v>20</v>
      </c>
      <c r="D143" t="s">
        <v>92</v>
      </c>
      <c r="E143" t="s">
        <v>93</v>
      </c>
      <c r="F143" t="s">
        <v>111</v>
      </c>
      <c r="G143" t="s">
        <v>112</v>
      </c>
      <c r="H143" t="s">
        <v>113</v>
      </c>
      <c r="I143" t="s">
        <v>114</v>
      </c>
      <c r="J143">
        <v>142</v>
      </c>
      <c r="K143" t="s">
        <v>368</v>
      </c>
      <c r="L143" s="2">
        <f>IF(VLOOKUP(J143,[1]ViewData!$AP$4:$AR$317,3,)="..","",VLOOKUP(J143,[1]ViewData!$AP$4:$AR$317,3,))</f>
        <v>4</v>
      </c>
      <c r="M143" s="3" t="str">
        <f>IF(A143="M",IF(ISERROR(VLOOKUP(J143,'[1]Secondary Data'!$C$5:$G$64,5,)),VLOOKUP(J143,'[1]Desk research'!$C$3:$I$173,7,),VLOOKUP(J143,'[1]Secondary Data'!$C$5:$G$64,5,)),"")</f>
        <v/>
      </c>
      <c r="N143" s="3" t="str">
        <f>VLOOKUP(J143,'[1]Consolidated Answers'!C:H,6,FALSE)</f>
        <v>Primary (Interview)</v>
      </c>
      <c r="O143" s="3">
        <f>VLOOKUP($F143,'[1]Weights Remapped'!$B$5:$AF$34, 27, 0)</f>
        <v>1</v>
      </c>
      <c r="P143" s="3">
        <f>VLOOKUP($F143,'[1]Weights Remapped'!$B$5:$AF$34, 31, 0)</f>
        <v>1</v>
      </c>
      <c r="Q143" s="3">
        <f>VLOOKUP($F143,'[1]Weights Remapped'!$B$5:$AF$34, 29, 0)</f>
        <v>1</v>
      </c>
      <c r="R143" s="3">
        <f>VLOOKUP($F143,'[1]Weights Remapped'!$B$5:$AF$34, 25, 0)</f>
        <v>1</v>
      </c>
    </row>
    <row r="144" spans="1:18" x14ac:dyDescent="0.25">
      <c r="A144" t="s">
        <v>41</v>
      </c>
      <c r="B144" t="s">
        <v>42</v>
      </c>
      <c r="C144" t="s">
        <v>20</v>
      </c>
      <c r="D144" t="s">
        <v>92</v>
      </c>
      <c r="E144" t="s">
        <v>93</v>
      </c>
      <c r="F144" t="s">
        <v>111</v>
      </c>
      <c r="G144" t="s">
        <v>112</v>
      </c>
      <c r="H144" t="s">
        <v>113</v>
      </c>
      <c r="I144" t="s">
        <v>114</v>
      </c>
      <c r="J144">
        <v>143</v>
      </c>
      <c r="K144" t="s">
        <v>369</v>
      </c>
      <c r="L144" s="2">
        <f>IF(VLOOKUP(J144,[1]ViewData!$AP$4:$AR$317,3,)="..","",VLOOKUP(J144,[1]ViewData!$AP$4:$AR$317,3,))</f>
        <v>4</v>
      </c>
      <c r="M144" s="3" t="str">
        <f>IF(A144="M",IF(ISERROR(VLOOKUP(J144,'[1]Secondary Data'!$C$5:$G$64,5,)),VLOOKUP(J144,'[1]Desk research'!$C$3:$I$173,7,),VLOOKUP(J144,'[1]Secondary Data'!$C$5:$G$64,5,)),"")</f>
        <v/>
      </c>
      <c r="N144" s="3" t="str">
        <f>VLOOKUP(J144,'[1]Consolidated Answers'!C:H,6,FALSE)</f>
        <v>Primary (Interview)</v>
      </c>
      <c r="O144" s="3">
        <f>VLOOKUP($F144,'[1]Weights Remapped'!$B$5:$AF$34, 27, 0)</f>
        <v>1</v>
      </c>
      <c r="P144" s="3">
        <f>VLOOKUP($F144,'[1]Weights Remapped'!$B$5:$AF$34, 31, 0)</f>
        <v>1</v>
      </c>
      <c r="Q144" s="3">
        <f>VLOOKUP($F144,'[1]Weights Remapped'!$B$5:$AF$34, 29, 0)</f>
        <v>1</v>
      </c>
      <c r="R144" s="3">
        <f>VLOOKUP($F144,'[1]Weights Remapped'!$B$5:$AF$34, 25, 0)</f>
        <v>1</v>
      </c>
    </row>
    <row r="145" spans="1:18" x14ac:dyDescent="0.25">
      <c r="A145" t="s">
        <v>41</v>
      </c>
      <c r="B145" t="s">
        <v>42</v>
      </c>
      <c r="C145" t="s">
        <v>20</v>
      </c>
      <c r="D145" t="s">
        <v>92</v>
      </c>
      <c r="E145" t="s">
        <v>93</v>
      </c>
      <c r="F145" t="s">
        <v>111</v>
      </c>
      <c r="G145" t="s">
        <v>112</v>
      </c>
      <c r="H145" t="s">
        <v>113</v>
      </c>
      <c r="I145" t="s">
        <v>114</v>
      </c>
      <c r="J145">
        <v>144</v>
      </c>
      <c r="K145" t="s">
        <v>370</v>
      </c>
      <c r="L145" s="2">
        <f>IF(VLOOKUP(J145,[1]ViewData!$AP$4:$AR$317,3,)="..","",VLOOKUP(J145,[1]ViewData!$AP$4:$AR$317,3,))</f>
        <v>3.625</v>
      </c>
      <c r="M145" s="3" t="str">
        <f>IF(A145="M",IF(ISERROR(VLOOKUP(J145,'[1]Secondary Data'!$C$5:$G$64,5,)),VLOOKUP(J145,'[1]Desk research'!$C$3:$I$173,7,),VLOOKUP(J145,'[1]Secondary Data'!$C$5:$G$64,5,)),"")</f>
        <v/>
      </c>
      <c r="N145" s="3" t="str">
        <f>VLOOKUP(J145,'[1]Consolidated Answers'!C:H,6,FALSE)</f>
        <v>Primary (Interview)</v>
      </c>
      <c r="O145" s="3">
        <f>VLOOKUP($F145,'[1]Weights Remapped'!$B$5:$AF$34, 27, 0)</f>
        <v>1</v>
      </c>
      <c r="P145" s="3">
        <f>VLOOKUP($F145,'[1]Weights Remapped'!$B$5:$AF$34, 31, 0)</f>
        <v>1</v>
      </c>
      <c r="Q145" s="3">
        <f>VLOOKUP($F145,'[1]Weights Remapped'!$B$5:$AF$34, 29, 0)</f>
        <v>1</v>
      </c>
      <c r="R145" s="3">
        <f>VLOOKUP($F145,'[1]Weights Remapped'!$B$5:$AF$34, 25, 0)</f>
        <v>1</v>
      </c>
    </row>
    <row r="146" spans="1:18" x14ac:dyDescent="0.25">
      <c r="A146" t="s">
        <v>41</v>
      </c>
      <c r="B146" t="s">
        <v>42</v>
      </c>
      <c r="C146" t="s">
        <v>20</v>
      </c>
      <c r="D146" t="s">
        <v>92</v>
      </c>
      <c r="E146" t="s">
        <v>93</v>
      </c>
      <c r="F146" t="s">
        <v>111</v>
      </c>
      <c r="G146" t="s">
        <v>112</v>
      </c>
      <c r="H146" t="s">
        <v>115</v>
      </c>
      <c r="I146" t="s">
        <v>116</v>
      </c>
      <c r="J146">
        <v>145</v>
      </c>
      <c r="K146" t="s">
        <v>371</v>
      </c>
      <c r="L146" s="2" t="str">
        <f>IF(VLOOKUP(J146,[1]ViewData!$AP$4:$AR$317,3,)="..","",VLOOKUP(J146,[1]ViewData!$AP$4:$AR$317,3,))</f>
        <v/>
      </c>
      <c r="M146" s="3" t="str">
        <f>IF(A146="M",IF(ISERROR(VLOOKUP(J146,'[1]Secondary Data'!$C$5:$G$64,5,)),VLOOKUP(J146,'[1]Desk research'!$C$3:$I$173,7,),VLOOKUP(J146,'[1]Secondary Data'!$C$5:$G$64,5,)),"")</f>
        <v/>
      </c>
      <c r="N146" s="3" t="str">
        <f>VLOOKUP(J146,'[1]Consolidated Answers'!C:H,6,FALSE)</f>
        <v>Primary (Interview)</v>
      </c>
      <c r="O146" s="3">
        <f>VLOOKUP($F146,'[1]Weights Remapped'!$B$5:$AF$34, 27, 0)</f>
        <v>1</v>
      </c>
      <c r="P146" s="3">
        <f>VLOOKUP($F146,'[1]Weights Remapped'!$B$5:$AF$34, 31, 0)</f>
        <v>1</v>
      </c>
      <c r="Q146" s="3">
        <f>VLOOKUP($F146,'[1]Weights Remapped'!$B$5:$AF$34, 29, 0)</f>
        <v>1</v>
      </c>
      <c r="R146" s="3">
        <f>VLOOKUP($F146,'[1]Weights Remapped'!$B$5:$AF$34, 25, 0)</f>
        <v>1</v>
      </c>
    </row>
    <row r="147" spans="1:18" x14ac:dyDescent="0.25">
      <c r="A147" t="s">
        <v>41</v>
      </c>
      <c r="B147" t="s">
        <v>42</v>
      </c>
      <c r="C147" t="s">
        <v>20</v>
      </c>
      <c r="D147" t="s">
        <v>92</v>
      </c>
      <c r="E147" t="s">
        <v>93</v>
      </c>
      <c r="F147" t="s">
        <v>111</v>
      </c>
      <c r="G147" t="s">
        <v>112</v>
      </c>
      <c r="H147" t="s">
        <v>115</v>
      </c>
      <c r="I147" t="s">
        <v>116</v>
      </c>
      <c r="J147">
        <v>146</v>
      </c>
      <c r="K147" t="s">
        <v>372</v>
      </c>
      <c r="L147" s="2" t="str">
        <f>IF(VLOOKUP(J147,[1]ViewData!$AP$4:$AR$317,3,)="..","",VLOOKUP(J147,[1]ViewData!$AP$4:$AR$317,3,))</f>
        <v/>
      </c>
      <c r="M147" s="3" t="str">
        <f>IF(A147="M",IF(ISERROR(VLOOKUP(J147,'[1]Secondary Data'!$C$5:$G$64,5,)),VLOOKUP(J147,'[1]Desk research'!$C$3:$I$173,7,),VLOOKUP(J147,'[1]Secondary Data'!$C$5:$G$64,5,)),"")</f>
        <v/>
      </c>
      <c r="N147" s="3" t="str">
        <f>VLOOKUP(J147,'[1]Consolidated Answers'!C:H,6,FALSE)</f>
        <v>Primary (desktop research)</v>
      </c>
      <c r="O147" s="3">
        <f>VLOOKUP($F147,'[1]Weights Remapped'!$B$5:$AF$34, 27, 0)</f>
        <v>1</v>
      </c>
      <c r="P147" s="3">
        <f>VLOOKUP($F147,'[1]Weights Remapped'!$B$5:$AF$34, 31, 0)</f>
        <v>1</v>
      </c>
      <c r="Q147" s="3">
        <f>VLOOKUP($F147,'[1]Weights Remapped'!$B$5:$AF$34, 29, 0)</f>
        <v>1</v>
      </c>
      <c r="R147" s="3">
        <f>VLOOKUP($F147,'[1]Weights Remapped'!$B$5:$AF$34, 25, 0)</f>
        <v>1</v>
      </c>
    </row>
    <row r="148" spans="1:18" x14ac:dyDescent="0.25">
      <c r="A148" t="s">
        <v>41</v>
      </c>
      <c r="B148" t="s">
        <v>42</v>
      </c>
      <c r="C148" t="s">
        <v>20</v>
      </c>
      <c r="D148" t="s">
        <v>92</v>
      </c>
      <c r="E148" t="s">
        <v>93</v>
      </c>
      <c r="F148" t="s">
        <v>111</v>
      </c>
      <c r="G148" t="s">
        <v>112</v>
      </c>
      <c r="H148" t="s">
        <v>115</v>
      </c>
      <c r="I148" t="s">
        <v>116</v>
      </c>
      <c r="J148">
        <v>147</v>
      </c>
      <c r="K148" t="s">
        <v>373</v>
      </c>
      <c r="L148" s="2" t="str">
        <f>IF(VLOOKUP(J148,[1]ViewData!$AP$4:$AR$317,3,)="..","",VLOOKUP(J148,[1]ViewData!$AP$4:$AR$317,3,))</f>
        <v/>
      </c>
      <c r="M148" s="3" t="str">
        <f>IF(A148="M",IF(ISERROR(VLOOKUP(J148,'[1]Secondary Data'!$C$5:$G$64,5,)),VLOOKUP(J148,'[1]Desk research'!$C$3:$I$173,7,),VLOOKUP(J148,'[1]Secondary Data'!$C$5:$G$64,5,)),"")</f>
        <v/>
      </c>
      <c r="N148" s="3" t="str">
        <f>VLOOKUP(J148,'[1]Consolidated Answers'!C:H,6,FALSE)</f>
        <v>Primary (Interview)</v>
      </c>
      <c r="O148" s="3">
        <f>VLOOKUP($F148,'[1]Weights Remapped'!$B$5:$AF$34, 27, 0)</f>
        <v>1</v>
      </c>
      <c r="P148" s="3">
        <f>VLOOKUP($F148,'[1]Weights Remapped'!$B$5:$AF$34, 31, 0)</f>
        <v>1</v>
      </c>
      <c r="Q148" s="3">
        <f>VLOOKUP($F148,'[1]Weights Remapped'!$B$5:$AF$34, 29, 0)</f>
        <v>1</v>
      </c>
      <c r="R148" s="3">
        <f>VLOOKUP($F148,'[1]Weights Remapped'!$B$5:$AF$34, 25, 0)</f>
        <v>1</v>
      </c>
    </row>
    <row r="149" spans="1:18" x14ac:dyDescent="0.25">
      <c r="A149" t="s">
        <v>41</v>
      </c>
      <c r="B149" t="s">
        <v>42</v>
      </c>
      <c r="C149" t="s">
        <v>20</v>
      </c>
      <c r="D149" t="s">
        <v>92</v>
      </c>
      <c r="E149" t="s">
        <v>93</v>
      </c>
      <c r="F149" t="s">
        <v>111</v>
      </c>
      <c r="G149" t="s">
        <v>112</v>
      </c>
      <c r="H149" t="s">
        <v>115</v>
      </c>
      <c r="I149" t="s">
        <v>116</v>
      </c>
      <c r="J149">
        <v>148</v>
      </c>
      <c r="K149" t="s">
        <v>374</v>
      </c>
      <c r="L149" s="2" t="str">
        <f>IF(VLOOKUP(J149,[1]ViewData!$AP$4:$AR$317,3,)="..","",VLOOKUP(J149,[1]ViewData!$AP$4:$AR$317,3,))</f>
        <v/>
      </c>
      <c r="M149" s="3" t="str">
        <f>IF(A149="M",IF(ISERROR(VLOOKUP(J149,'[1]Secondary Data'!$C$5:$G$64,5,)),VLOOKUP(J149,'[1]Desk research'!$C$3:$I$173,7,),VLOOKUP(J149,'[1]Secondary Data'!$C$5:$G$64,5,)),"")</f>
        <v/>
      </c>
      <c r="N149" s="3" t="str">
        <f>VLOOKUP(J149,'[1]Consolidated Answers'!C:H,6,FALSE)</f>
        <v>Primary (Interview)</v>
      </c>
      <c r="O149" s="3">
        <f>VLOOKUP($F149,'[1]Weights Remapped'!$B$5:$AF$34, 27, 0)</f>
        <v>1</v>
      </c>
      <c r="P149" s="3">
        <f>VLOOKUP($F149,'[1]Weights Remapped'!$B$5:$AF$34, 31, 0)</f>
        <v>1</v>
      </c>
      <c r="Q149" s="3">
        <f>VLOOKUP($F149,'[1]Weights Remapped'!$B$5:$AF$34, 29, 0)</f>
        <v>1</v>
      </c>
      <c r="R149" s="3">
        <f>VLOOKUP($F149,'[1]Weights Remapped'!$B$5:$AF$34, 25, 0)</f>
        <v>1</v>
      </c>
    </row>
    <row r="150" spans="1:18" x14ac:dyDescent="0.25">
      <c r="A150" t="s">
        <v>41</v>
      </c>
      <c r="B150" t="s">
        <v>42</v>
      </c>
      <c r="C150" t="s">
        <v>20</v>
      </c>
      <c r="D150" t="s">
        <v>92</v>
      </c>
      <c r="E150" t="s">
        <v>93</v>
      </c>
      <c r="F150" t="s">
        <v>111</v>
      </c>
      <c r="G150" t="s">
        <v>112</v>
      </c>
      <c r="H150" t="s">
        <v>115</v>
      </c>
      <c r="I150" t="s">
        <v>116</v>
      </c>
      <c r="J150">
        <v>149</v>
      </c>
      <c r="K150" t="s">
        <v>375</v>
      </c>
      <c r="L150" s="2" t="str">
        <f>IF(VLOOKUP(J150,[1]ViewData!$AP$4:$AR$317,3,)="..","",VLOOKUP(J150,[1]ViewData!$AP$4:$AR$317,3,))</f>
        <v/>
      </c>
      <c r="M150" s="3" t="str">
        <f>IF(A150="M",IF(ISERROR(VLOOKUP(J150,'[1]Secondary Data'!$C$5:$G$64,5,)),VLOOKUP(J150,'[1]Desk research'!$C$3:$I$173,7,),VLOOKUP(J150,'[1]Secondary Data'!$C$5:$G$64,5,)),"")</f>
        <v/>
      </c>
      <c r="N150" s="3" t="str">
        <f>VLOOKUP(J150,'[1]Consolidated Answers'!C:H,6,FALSE)</f>
        <v>Primary (Interview)</v>
      </c>
      <c r="O150" s="3">
        <f>VLOOKUP($F150,'[1]Weights Remapped'!$B$5:$AF$34, 27, 0)</f>
        <v>1</v>
      </c>
      <c r="P150" s="3">
        <f>VLOOKUP($F150,'[1]Weights Remapped'!$B$5:$AF$34, 31, 0)</f>
        <v>1</v>
      </c>
      <c r="Q150" s="3">
        <f>VLOOKUP($F150,'[1]Weights Remapped'!$B$5:$AF$34, 29, 0)</f>
        <v>1</v>
      </c>
      <c r="R150" s="3">
        <f>VLOOKUP($F150,'[1]Weights Remapped'!$B$5:$AF$34, 25, 0)</f>
        <v>1</v>
      </c>
    </row>
    <row r="151" spans="1:18" x14ac:dyDescent="0.25">
      <c r="A151" t="s">
        <v>18</v>
      </c>
      <c r="B151" t="s">
        <v>19</v>
      </c>
      <c r="C151" t="s">
        <v>20</v>
      </c>
      <c r="D151" t="s">
        <v>117</v>
      </c>
      <c r="E151" t="s">
        <v>118</v>
      </c>
      <c r="F151" t="s">
        <v>119</v>
      </c>
      <c r="G151" t="s">
        <v>120</v>
      </c>
      <c r="H151" t="s">
        <v>121</v>
      </c>
      <c r="I151" t="s">
        <v>122</v>
      </c>
      <c r="J151">
        <v>150</v>
      </c>
      <c r="K151" t="s">
        <v>376</v>
      </c>
      <c r="L151" s="2">
        <f>IF(VLOOKUP(J151,[1]ViewData!$AP$4:$AR$317,3,)="..","",VLOOKUP(J151,[1]ViewData!$AP$4:$AR$317,3,))</f>
        <v>4</v>
      </c>
      <c r="M151" s="3" t="str">
        <f>IF(A151="M",IF(ISERROR(VLOOKUP(J151,'[1]Secondary Data'!$C$5:$G$64,5,)),VLOOKUP(J151,'[1]Desk research'!$C$3:$I$173,7,),VLOOKUP(J151,'[1]Secondary Data'!$C$5:$G$64,5,)),"")</f>
        <v/>
      </c>
      <c r="N151" s="3" t="str">
        <f>VLOOKUP(J151,'[1]Consolidated Answers'!C:H,6,FALSE)</f>
        <v>Primary (desktop research)</v>
      </c>
      <c r="O151" s="3">
        <f>VLOOKUP($F151,'[1]Weights Remapped'!$B$5:$AF$34, 27, 0)</f>
        <v>1</v>
      </c>
      <c r="P151" s="3">
        <f>VLOOKUP($F151,'[1]Weights Remapped'!$B$5:$AF$34, 31, 0)</f>
        <v>1</v>
      </c>
      <c r="Q151" s="3">
        <f>VLOOKUP($F151,'[1]Weights Remapped'!$B$5:$AF$34, 29, 0)</f>
        <v>4</v>
      </c>
      <c r="R151" s="3">
        <f>VLOOKUP($F151,'[1]Weights Remapped'!$B$5:$AF$34, 25, 0)</f>
        <v>4</v>
      </c>
    </row>
    <row r="152" spans="1:18" x14ac:dyDescent="0.25">
      <c r="A152" t="s">
        <v>18</v>
      </c>
      <c r="B152" t="s">
        <v>19</v>
      </c>
      <c r="C152" t="s">
        <v>20</v>
      </c>
      <c r="D152" t="s">
        <v>117</v>
      </c>
      <c r="E152" t="s">
        <v>118</v>
      </c>
      <c r="F152" t="s">
        <v>119</v>
      </c>
      <c r="G152" t="s">
        <v>120</v>
      </c>
      <c r="H152" t="s">
        <v>121</v>
      </c>
      <c r="I152" t="s">
        <v>122</v>
      </c>
      <c r="J152">
        <v>151</v>
      </c>
      <c r="K152" t="s">
        <v>123</v>
      </c>
      <c r="L152" s="2">
        <f>IF(VLOOKUP(J152,[1]ViewData!$AP$4:$AR$317,3,)="..","",VLOOKUP(J152,[1]ViewData!$AP$4:$AR$317,3,))</f>
        <v>4</v>
      </c>
      <c r="M152" s="3" t="str">
        <f>IF(A152="M",IF(ISERROR(VLOOKUP(J152,'[1]Secondary Data'!$C$5:$G$64,5,)),VLOOKUP(J152,'[1]Desk research'!$C$3:$I$173,7,),VLOOKUP(J152,'[1]Secondary Data'!$C$5:$G$64,5,)),"")</f>
        <v/>
      </c>
      <c r="N152" s="3" t="str">
        <f>VLOOKUP(J152,'[1]Consolidated Answers'!C:H,6,FALSE)</f>
        <v>Primary (desktop research)</v>
      </c>
      <c r="O152" s="3">
        <f>VLOOKUP($F152,'[1]Weights Remapped'!$B$5:$AF$34, 27, 0)</f>
        <v>1</v>
      </c>
      <c r="P152" s="3">
        <f>VLOOKUP($F152,'[1]Weights Remapped'!$B$5:$AF$34, 31, 0)</f>
        <v>1</v>
      </c>
      <c r="Q152" s="3">
        <f>VLOOKUP($F152,'[1]Weights Remapped'!$B$5:$AF$34, 29, 0)</f>
        <v>4</v>
      </c>
      <c r="R152" s="3">
        <f>VLOOKUP($F152,'[1]Weights Remapped'!$B$5:$AF$34, 25, 0)</f>
        <v>4</v>
      </c>
    </row>
    <row r="153" spans="1:18" x14ac:dyDescent="0.25">
      <c r="A153" t="s">
        <v>18</v>
      </c>
      <c r="B153" t="s">
        <v>19</v>
      </c>
      <c r="C153" t="s">
        <v>20</v>
      </c>
      <c r="D153" t="s">
        <v>117</v>
      </c>
      <c r="E153" t="s">
        <v>118</v>
      </c>
      <c r="F153" t="s">
        <v>119</v>
      </c>
      <c r="G153" t="s">
        <v>120</v>
      </c>
      <c r="H153" t="s">
        <v>121</v>
      </c>
      <c r="I153" t="s">
        <v>122</v>
      </c>
      <c r="J153">
        <v>152</v>
      </c>
      <c r="K153" t="s">
        <v>377</v>
      </c>
      <c r="L153" s="2">
        <f>IF(VLOOKUP(J153,[1]ViewData!$AP$4:$AR$317,3,)="..","",VLOOKUP(J153,[1]ViewData!$AP$4:$AR$317,3,))</f>
        <v>4</v>
      </c>
      <c r="M153" s="3" t="str">
        <f>IF(A153="M",IF(ISERROR(VLOOKUP(J153,'[1]Secondary Data'!$C$5:$G$64,5,)),VLOOKUP(J153,'[1]Desk research'!$C$3:$I$173,7,),VLOOKUP(J153,'[1]Secondary Data'!$C$5:$G$64,5,)),"")</f>
        <v/>
      </c>
      <c r="N153" s="3" t="str">
        <f>VLOOKUP(J153,'[1]Consolidated Answers'!C:H,6,FALSE)</f>
        <v>Primary (desktop research)</v>
      </c>
      <c r="O153" s="3">
        <f>VLOOKUP($F153,'[1]Weights Remapped'!$B$5:$AF$34, 27, 0)</f>
        <v>1</v>
      </c>
      <c r="P153" s="3">
        <f>VLOOKUP($F153,'[1]Weights Remapped'!$B$5:$AF$34, 31, 0)</f>
        <v>1</v>
      </c>
      <c r="Q153" s="3">
        <f>VLOOKUP($F153,'[1]Weights Remapped'!$B$5:$AF$34, 29, 0)</f>
        <v>4</v>
      </c>
      <c r="R153" s="3">
        <f>VLOOKUP($F153,'[1]Weights Remapped'!$B$5:$AF$34, 25, 0)</f>
        <v>4</v>
      </c>
    </row>
    <row r="154" spans="1:18" x14ac:dyDescent="0.25">
      <c r="A154" t="s">
        <v>18</v>
      </c>
      <c r="B154" t="s">
        <v>19</v>
      </c>
      <c r="C154" t="s">
        <v>20</v>
      </c>
      <c r="D154" t="s">
        <v>117</v>
      </c>
      <c r="E154" t="s">
        <v>118</v>
      </c>
      <c r="F154" t="s">
        <v>119</v>
      </c>
      <c r="G154" t="s">
        <v>120</v>
      </c>
      <c r="H154" t="s">
        <v>124</v>
      </c>
      <c r="I154" t="s">
        <v>125</v>
      </c>
      <c r="J154">
        <v>153</v>
      </c>
      <c r="K154" t="s">
        <v>378</v>
      </c>
      <c r="L154" s="2" t="str">
        <f>IF(VLOOKUP(J154,[1]ViewData!$AP$4:$AR$317,3,)="..","",VLOOKUP(J154,[1]ViewData!$AP$4:$AR$317,3,))</f>
        <v/>
      </c>
      <c r="M154" s="3" t="str">
        <f>IF(A154="M",IF(ISERROR(VLOOKUP(J154,'[1]Secondary Data'!$C$5:$G$64,5,)),VLOOKUP(J154,'[1]Desk research'!$C$3:$I$173,7,),VLOOKUP(J154,'[1]Secondary Data'!$C$5:$G$64,5,)),"")</f>
        <v/>
      </c>
      <c r="N154" s="3" t="str">
        <f>VLOOKUP(J154,'[1]Consolidated Answers'!C:H,6,FALSE)</f>
        <v>Primary (desktop research)</v>
      </c>
      <c r="O154" s="3">
        <f>VLOOKUP($F154,'[1]Weights Remapped'!$B$5:$AF$34, 27, 0)</f>
        <v>1</v>
      </c>
      <c r="P154" s="3">
        <f>VLOOKUP($F154,'[1]Weights Remapped'!$B$5:$AF$34, 31, 0)</f>
        <v>1</v>
      </c>
      <c r="Q154" s="3">
        <f>VLOOKUP($F154,'[1]Weights Remapped'!$B$5:$AF$34, 29, 0)</f>
        <v>4</v>
      </c>
      <c r="R154" s="3">
        <f>VLOOKUP($F154,'[1]Weights Remapped'!$B$5:$AF$34, 25, 0)</f>
        <v>4</v>
      </c>
    </row>
    <row r="155" spans="1:18" x14ac:dyDescent="0.25">
      <c r="A155" t="s">
        <v>18</v>
      </c>
      <c r="B155" t="s">
        <v>19</v>
      </c>
      <c r="C155" t="s">
        <v>20</v>
      </c>
      <c r="D155" t="s">
        <v>117</v>
      </c>
      <c r="E155" t="s">
        <v>118</v>
      </c>
      <c r="F155" t="s">
        <v>119</v>
      </c>
      <c r="G155" t="s">
        <v>120</v>
      </c>
      <c r="H155" t="s">
        <v>124</v>
      </c>
      <c r="I155" t="s">
        <v>125</v>
      </c>
      <c r="J155">
        <v>154</v>
      </c>
      <c r="K155" t="s">
        <v>379</v>
      </c>
      <c r="L155" s="2">
        <f>IF(VLOOKUP(J155,[1]ViewData!$AP$4:$AR$317,3,)="..","",VLOOKUP(J155,[1]ViewData!$AP$4:$AR$317,3,))</f>
        <v>4</v>
      </c>
      <c r="M155" s="3" t="str">
        <f>IF(A155="M",IF(ISERROR(VLOOKUP(J155,'[1]Secondary Data'!$C$5:$G$64,5,)),VLOOKUP(J155,'[1]Desk research'!$C$3:$I$173,7,),VLOOKUP(J155,'[1]Secondary Data'!$C$5:$G$64,5,)),"")</f>
        <v/>
      </c>
      <c r="N155" s="3" t="str">
        <f>VLOOKUP(J155,'[1]Consolidated Answers'!C:H,6,FALSE)</f>
        <v>Primary (desktop research)</v>
      </c>
      <c r="O155" s="3">
        <f>VLOOKUP($F155,'[1]Weights Remapped'!$B$5:$AF$34, 27, 0)</f>
        <v>1</v>
      </c>
      <c r="P155" s="3">
        <f>VLOOKUP($F155,'[1]Weights Remapped'!$B$5:$AF$34, 31, 0)</f>
        <v>1</v>
      </c>
      <c r="Q155" s="3">
        <f>VLOOKUP($F155,'[1]Weights Remapped'!$B$5:$AF$34, 29, 0)</f>
        <v>4</v>
      </c>
      <c r="R155" s="3">
        <f>VLOOKUP($F155,'[1]Weights Remapped'!$B$5:$AF$34, 25, 0)</f>
        <v>4</v>
      </c>
    </row>
    <row r="156" spans="1:18" x14ac:dyDescent="0.25">
      <c r="A156" t="s">
        <v>33</v>
      </c>
      <c r="B156" t="s">
        <v>34</v>
      </c>
      <c r="C156" t="s">
        <v>20</v>
      </c>
      <c r="D156" t="s">
        <v>117</v>
      </c>
      <c r="E156" t="s">
        <v>118</v>
      </c>
      <c r="F156" t="s">
        <v>126</v>
      </c>
      <c r="G156" t="s">
        <v>127</v>
      </c>
      <c r="H156" t="s">
        <v>128</v>
      </c>
      <c r="I156" t="s">
        <v>129</v>
      </c>
      <c r="J156">
        <v>155</v>
      </c>
      <c r="K156" t="s">
        <v>380</v>
      </c>
      <c r="L156" s="2">
        <f>IF(VLOOKUP(J156,[1]ViewData!$AP$4:$AR$317,3,)="..","",VLOOKUP(J156,[1]ViewData!$AP$4:$AR$317,3,))</f>
        <v>4</v>
      </c>
      <c r="M156" s="3" t="str">
        <f>IF(A156="M",IF(ISERROR(VLOOKUP(J156,'[1]Secondary Data'!$C$5:$G$64,5,)),VLOOKUP(J156,'[1]Desk research'!$C$3:$I$173,7,),VLOOKUP(J156,'[1]Secondary Data'!$C$5:$G$64,5,)),"")</f>
        <v/>
      </c>
      <c r="N156" s="3" t="str">
        <f>VLOOKUP(J156,'[1]Consolidated Answers'!C:H,6,FALSE)</f>
        <v>Secondary</v>
      </c>
      <c r="O156" s="3">
        <f>VLOOKUP($F156,'[1]Weights Remapped'!$B$5:$AF$34, 27, 0)</f>
        <v>4</v>
      </c>
      <c r="P156" s="3">
        <f>VLOOKUP($F156,'[1]Weights Remapped'!$B$5:$AF$34, 31, 0)</f>
        <v>9</v>
      </c>
      <c r="Q156" s="3">
        <f>VLOOKUP($F156,'[1]Weights Remapped'!$B$5:$AF$34, 29, 0)</f>
        <v>4</v>
      </c>
      <c r="R156" s="3">
        <f>VLOOKUP($F156,'[1]Weights Remapped'!$B$5:$AF$34, 25, 0)</f>
        <v>4</v>
      </c>
    </row>
    <row r="157" spans="1:18" x14ac:dyDescent="0.25">
      <c r="A157" t="s">
        <v>33</v>
      </c>
      <c r="B157" t="s">
        <v>34</v>
      </c>
      <c r="C157" t="s">
        <v>20</v>
      </c>
      <c r="D157" t="s">
        <v>117</v>
      </c>
      <c r="E157" t="s">
        <v>118</v>
      </c>
      <c r="F157" t="s">
        <v>126</v>
      </c>
      <c r="G157" t="s">
        <v>127</v>
      </c>
      <c r="H157" t="s">
        <v>130</v>
      </c>
      <c r="I157" t="s">
        <v>131</v>
      </c>
      <c r="J157">
        <v>156</v>
      </c>
      <c r="K157" t="s">
        <v>381</v>
      </c>
      <c r="L157" s="2">
        <f>IF(VLOOKUP(J157,[1]ViewData!$AP$4:$AR$317,3,)="..","",VLOOKUP(J157,[1]ViewData!$AP$4:$AR$317,3,))</f>
        <v>2.5</v>
      </c>
      <c r="M157" s="3" t="str">
        <f>IF(A157="M",IF(ISERROR(VLOOKUP(J157,'[1]Secondary Data'!$C$5:$G$64,5,)),VLOOKUP(J157,'[1]Desk research'!$C$3:$I$173,7,),VLOOKUP(J157,'[1]Secondary Data'!$C$5:$G$64,5,)),"")</f>
        <v/>
      </c>
      <c r="N157" s="3" t="str">
        <f>VLOOKUP(J157,'[1]Consolidated Answers'!C:H,6,FALSE)</f>
        <v>Primary (desktop research)</v>
      </c>
      <c r="O157" s="3">
        <f>VLOOKUP($F157,'[1]Weights Remapped'!$B$5:$AF$34, 27, 0)</f>
        <v>4</v>
      </c>
      <c r="P157" s="3">
        <f>VLOOKUP($F157,'[1]Weights Remapped'!$B$5:$AF$34, 31, 0)</f>
        <v>9</v>
      </c>
      <c r="Q157" s="3">
        <f>VLOOKUP($F157,'[1]Weights Remapped'!$B$5:$AF$34, 29, 0)</f>
        <v>4</v>
      </c>
      <c r="R157" s="3">
        <f>VLOOKUP($F157,'[1]Weights Remapped'!$B$5:$AF$34, 25, 0)</f>
        <v>4</v>
      </c>
    </row>
    <row r="158" spans="1:18" x14ac:dyDescent="0.25">
      <c r="A158" t="s">
        <v>33</v>
      </c>
      <c r="B158" t="s">
        <v>34</v>
      </c>
      <c r="C158" t="s">
        <v>20</v>
      </c>
      <c r="D158" t="s">
        <v>117</v>
      </c>
      <c r="E158" t="s">
        <v>118</v>
      </c>
      <c r="F158" t="s">
        <v>126</v>
      </c>
      <c r="G158" t="s">
        <v>127</v>
      </c>
      <c r="H158" t="s">
        <v>130</v>
      </c>
      <c r="I158" t="s">
        <v>131</v>
      </c>
      <c r="J158">
        <v>157</v>
      </c>
      <c r="K158" t="s">
        <v>382</v>
      </c>
      <c r="L158" s="2">
        <f>IF(VLOOKUP(J158,[1]ViewData!$AP$4:$AR$317,3,)="..","",VLOOKUP(J158,[1]ViewData!$AP$4:$AR$317,3,))</f>
        <v>2.5</v>
      </c>
      <c r="M158" s="3" t="str">
        <f>IF(A158="M",IF(ISERROR(VLOOKUP(J158,'[1]Secondary Data'!$C$5:$G$64,5,)),VLOOKUP(J158,'[1]Desk research'!$C$3:$I$173,7,),VLOOKUP(J158,'[1]Secondary Data'!$C$5:$G$64,5,)),"")</f>
        <v/>
      </c>
      <c r="N158" s="3" t="str">
        <f>VLOOKUP(J158,'[1]Consolidated Answers'!C:H,6,FALSE)</f>
        <v>Primary (desktop research)</v>
      </c>
      <c r="O158" s="3">
        <f>VLOOKUP($F158,'[1]Weights Remapped'!$B$5:$AF$34, 27, 0)</f>
        <v>4</v>
      </c>
      <c r="P158" s="3">
        <f>VLOOKUP($F158,'[1]Weights Remapped'!$B$5:$AF$34, 31, 0)</f>
        <v>9</v>
      </c>
      <c r="Q158" s="3">
        <f>VLOOKUP($F158,'[1]Weights Remapped'!$B$5:$AF$34, 29, 0)</f>
        <v>4</v>
      </c>
      <c r="R158" s="3">
        <f>VLOOKUP($F158,'[1]Weights Remapped'!$B$5:$AF$34, 25, 0)</f>
        <v>4</v>
      </c>
    </row>
    <row r="159" spans="1:18" x14ac:dyDescent="0.25">
      <c r="A159" t="s">
        <v>33</v>
      </c>
      <c r="B159" t="s">
        <v>34</v>
      </c>
      <c r="C159" t="s">
        <v>20</v>
      </c>
      <c r="D159" t="s">
        <v>117</v>
      </c>
      <c r="E159" t="s">
        <v>118</v>
      </c>
      <c r="F159" t="s">
        <v>126</v>
      </c>
      <c r="G159" t="s">
        <v>127</v>
      </c>
      <c r="H159" t="s">
        <v>130</v>
      </c>
      <c r="I159" t="s">
        <v>131</v>
      </c>
      <c r="J159">
        <v>158</v>
      </c>
      <c r="K159" t="s">
        <v>383</v>
      </c>
      <c r="L159" s="2">
        <f>IF(VLOOKUP(J159,[1]ViewData!$AP$4:$AR$317,3,)="..","",VLOOKUP(J159,[1]ViewData!$AP$4:$AR$317,3,))</f>
        <v>1</v>
      </c>
      <c r="M159" s="3" t="str">
        <f>IF(A159="M",IF(ISERROR(VLOOKUP(J159,'[1]Secondary Data'!$C$5:$G$64,5,)),VLOOKUP(J159,'[1]Desk research'!$C$3:$I$173,7,),VLOOKUP(J159,'[1]Secondary Data'!$C$5:$G$64,5,)),"")</f>
        <v/>
      </c>
      <c r="N159" s="3" t="str">
        <f>VLOOKUP(J159,'[1]Consolidated Answers'!C:H,6,FALSE)</f>
        <v>Primary (Interview)</v>
      </c>
      <c r="O159" s="3">
        <f>VLOOKUP($F159,'[1]Weights Remapped'!$B$5:$AF$34, 27, 0)</f>
        <v>4</v>
      </c>
      <c r="P159" s="3">
        <f>VLOOKUP($F159,'[1]Weights Remapped'!$B$5:$AF$34, 31, 0)</f>
        <v>9</v>
      </c>
      <c r="Q159" s="3">
        <f>VLOOKUP($F159,'[1]Weights Remapped'!$B$5:$AF$34, 29, 0)</f>
        <v>4</v>
      </c>
      <c r="R159" s="3">
        <f>VLOOKUP($F159,'[1]Weights Remapped'!$B$5:$AF$34, 25, 0)</f>
        <v>4</v>
      </c>
    </row>
    <row r="160" spans="1:18" x14ac:dyDescent="0.25">
      <c r="A160" t="s">
        <v>33</v>
      </c>
      <c r="B160" t="s">
        <v>34</v>
      </c>
      <c r="C160" t="s">
        <v>20</v>
      </c>
      <c r="D160" t="s">
        <v>117</v>
      </c>
      <c r="E160" t="s">
        <v>118</v>
      </c>
      <c r="F160" t="s">
        <v>126</v>
      </c>
      <c r="G160" t="s">
        <v>127</v>
      </c>
      <c r="H160" t="s">
        <v>130</v>
      </c>
      <c r="I160" t="s">
        <v>131</v>
      </c>
      <c r="J160">
        <v>159</v>
      </c>
      <c r="K160" t="s">
        <v>384</v>
      </c>
      <c r="L160" s="2" t="str">
        <f>IF(VLOOKUP(J160,[1]ViewData!$AP$4:$AR$317,3,)="..","",VLOOKUP(J160,[1]ViewData!$AP$4:$AR$317,3,))</f>
        <v/>
      </c>
      <c r="M160" s="3" t="str">
        <f>IF(A160="M",IF(ISERROR(VLOOKUP(J160,'[1]Secondary Data'!$C$5:$G$64,5,)),VLOOKUP(J160,'[1]Desk research'!$C$3:$I$173,7,),VLOOKUP(J160,'[1]Secondary Data'!$C$5:$G$64,5,)),"")</f>
        <v/>
      </c>
      <c r="N160" s="3" t="str">
        <f>VLOOKUP(J160,'[1]Consolidated Answers'!C:H,6,FALSE)</f>
        <v>Primary (desktop research)</v>
      </c>
      <c r="O160" s="3">
        <f>VLOOKUP($F160,'[1]Weights Remapped'!$B$5:$AF$34, 27, 0)</f>
        <v>4</v>
      </c>
      <c r="P160" s="3">
        <f>VLOOKUP($F160,'[1]Weights Remapped'!$B$5:$AF$34, 31, 0)</f>
        <v>9</v>
      </c>
      <c r="Q160" s="3">
        <f>VLOOKUP($F160,'[1]Weights Remapped'!$B$5:$AF$34, 29, 0)</f>
        <v>4</v>
      </c>
      <c r="R160" s="3">
        <f>VLOOKUP($F160,'[1]Weights Remapped'!$B$5:$AF$34, 25, 0)</f>
        <v>4</v>
      </c>
    </row>
    <row r="161" spans="1:18" x14ac:dyDescent="0.25">
      <c r="A161" t="s">
        <v>33</v>
      </c>
      <c r="B161" t="s">
        <v>34</v>
      </c>
      <c r="C161" t="s">
        <v>20</v>
      </c>
      <c r="D161" t="s">
        <v>117</v>
      </c>
      <c r="E161" t="s">
        <v>118</v>
      </c>
      <c r="F161" t="s">
        <v>126</v>
      </c>
      <c r="G161" t="s">
        <v>127</v>
      </c>
      <c r="H161" t="s">
        <v>130</v>
      </c>
      <c r="I161" t="s">
        <v>131</v>
      </c>
      <c r="J161">
        <v>160</v>
      </c>
      <c r="K161" t="s">
        <v>385</v>
      </c>
      <c r="L161" s="2" t="str">
        <f>IF(VLOOKUP(J161,[1]ViewData!$AP$4:$AR$317,3,)="..","",VLOOKUP(J161,[1]ViewData!$AP$4:$AR$317,3,))</f>
        <v/>
      </c>
      <c r="M161" s="3" t="str">
        <f>IF(A161="M",IF(ISERROR(VLOOKUP(J161,'[1]Secondary Data'!$C$5:$G$64,5,)),VLOOKUP(J161,'[1]Desk research'!$C$3:$I$173,7,),VLOOKUP(J161,'[1]Secondary Data'!$C$5:$G$64,5,)),"")</f>
        <v/>
      </c>
      <c r="N161" s="3" t="str">
        <f>VLOOKUP(J161,'[1]Consolidated Answers'!C:H,6,FALSE)</f>
        <v>Primary (desktop research)</v>
      </c>
      <c r="O161" s="3">
        <f>VLOOKUP($F161,'[1]Weights Remapped'!$B$5:$AF$34, 27, 0)</f>
        <v>4</v>
      </c>
      <c r="P161" s="3">
        <f>VLOOKUP($F161,'[1]Weights Remapped'!$B$5:$AF$34, 31, 0)</f>
        <v>9</v>
      </c>
      <c r="Q161" s="3">
        <f>VLOOKUP($F161,'[1]Weights Remapped'!$B$5:$AF$34, 29, 0)</f>
        <v>4</v>
      </c>
      <c r="R161" s="3">
        <f>VLOOKUP($F161,'[1]Weights Remapped'!$B$5:$AF$34, 25, 0)</f>
        <v>4</v>
      </c>
    </row>
    <row r="162" spans="1:18" x14ac:dyDescent="0.25">
      <c r="A162" t="s">
        <v>41</v>
      </c>
      <c r="B162" t="s">
        <v>42</v>
      </c>
      <c r="C162" t="s">
        <v>20</v>
      </c>
      <c r="D162" t="s">
        <v>117</v>
      </c>
      <c r="E162" t="s">
        <v>118</v>
      </c>
      <c r="F162" t="s">
        <v>132</v>
      </c>
      <c r="G162" t="s">
        <v>133</v>
      </c>
      <c r="H162" t="s">
        <v>134</v>
      </c>
      <c r="I162" t="s">
        <v>135</v>
      </c>
      <c r="J162">
        <v>161</v>
      </c>
      <c r="K162" t="s">
        <v>386</v>
      </c>
      <c r="L162" s="2">
        <f>IF(VLOOKUP(J162,[1]ViewData!$AP$4:$AR$317,3,)="..","",VLOOKUP(J162,[1]ViewData!$AP$4:$AR$317,3,))</f>
        <v>4</v>
      </c>
      <c r="M162" s="3" t="str">
        <f>IF(A162="M",IF(ISERROR(VLOOKUP(J162,'[1]Secondary Data'!$C$5:$G$64,5,)),VLOOKUP(J162,'[1]Desk research'!$C$3:$I$173,7,),VLOOKUP(J162,'[1]Secondary Data'!$C$5:$G$64,5,)),"")</f>
        <v/>
      </c>
      <c r="N162" s="3" t="str">
        <f>VLOOKUP(J162,'[1]Consolidated Answers'!C:H,6,FALSE)</f>
        <v>Secondary</v>
      </c>
      <c r="O162" s="3">
        <f>VLOOKUP($F162,'[1]Weights Remapped'!$B$5:$AF$34, 27, 0)</f>
        <v>1</v>
      </c>
      <c r="P162" s="3">
        <f>VLOOKUP($F162,'[1]Weights Remapped'!$B$5:$AF$34, 31, 0)</f>
        <v>1</v>
      </c>
      <c r="Q162" s="3">
        <f>VLOOKUP($F162,'[1]Weights Remapped'!$B$5:$AF$34, 29, 0)</f>
        <v>1</v>
      </c>
      <c r="R162" s="3">
        <f>VLOOKUP($F162,'[1]Weights Remapped'!$B$5:$AF$34, 25, 0)</f>
        <v>1</v>
      </c>
    </row>
    <row r="163" spans="1:18" x14ac:dyDescent="0.25">
      <c r="A163" t="s">
        <v>41</v>
      </c>
      <c r="B163" t="s">
        <v>42</v>
      </c>
      <c r="C163" t="s">
        <v>20</v>
      </c>
      <c r="D163" t="s">
        <v>117</v>
      </c>
      <c r="E163" t="s">
        <v>118</v>
      </c>
      <c r="F163" t="s">
        <v>132</v>
      </c>
      <c r="G163" t="s">
        <v>133</v>
      </c>
      <c r="H163" t="s">
        <v>134</v>
      </c>
      <c r="I163" t="s">
        <v>135</v>
      </c>
      <c r="J163">
        <v>162</v>
      </c>
      <c r="K163" t="s">
        <v>387</v>
      </c>
      <c r="L163" s="2">
        <f>IF(VLOOKUP(J163,[1]ViewData!$AP$4:$AR$317,3,)="..","",VLOOKUP(J163,[1]ViewData!$AP$4:$AR$317,3,))</f>
        <v>3</v>
      </c>
      <c r="M163" s="3" t="str">
        <f>IF(A163="M",IF(ISERROR(VLOOKUP(J163,'[1]Secondary Data'!$C$5:$G$64,5,)),VLOOKUP(J163,'[1]Desk research'!$C$3:$I$173,7,),VLOOKUP(J163,'[1]Secondary Data'!$C$5:$G$64,5,)),"")</f>
        <v/>
      </c>
      <c r="N163" s="3" t="str">
        <f>VLOOKUP(J163,'[1]Consolidated Answers'!C:H,6,FALSE)</f>
        <v>Secondary</v>
      </c>
      <c r="O163" s="3">
        <f>VLOOKUP($F163,'[1]Weights Remapped'!$B$5:$AF$34, 27, 0)</f>
        <v>1</v>
      </c>
      <c r="P163" s="3">
        <f>VLOOKUP($F163,'[1]Weights Remapped'!$B$5:$AF$34, 31, 0)</f>
        <v>1</v>
      </c>
      <c r="Q163" s="3">
        <f>VLOOKUP($F163,'[1]Weights Remapped'!$B$5:$AF$34, 29, 0)</f>
        <v>1</v>
      </c>
      <c r="R163" s="3">
        <f>VLOOKUP($F163,'[1]Weights Remapped'!$B$5:$AF$34, 25, 0)</f>
        <v>1</v>
      </c>
    </row>
    <row r="164" spans="1:18" x14ac:dyDescent="0.25">
      <c r="A164" t="s">
        <v>41</v>
      </c>
      <c r="B164" t="s">
        <v>42</v>
      </c>
      <c r="C164" t="s">
        <v>20</v>
      </c>
      <c r="D164" t="s">
        <v>117</v>
      </c>
      <c r="E164" t="s">
        <v>118</v>
      </c>
      <c r="F164" t="s">
        <v>132</v>
      </c>
      <c r="G164" t="s">
        <v>133</v>
      </c>
      <c r="H164" t="s">
        <v>134</v>
      </c>
      <c r="I164" t="s">
        <v>135</v>
      </c>
      <c r="J164">
        <v>163</v>
      </c>
      <c r="K164" t="s">
        <v>388</v>
      </c>
      <c r="L164" s="2">
        <f>IF(VLOOKUP(J164,[1]ViewData!$AP$4:$AR$317,3,)="..","",VLOOKUP(J164,[1]ViewData!$AP$4:$AR$317,3,))</f>
        <v>4</v>
      </c>
      <c r="M164" s="3" t="str">
        <f>IF(A164="M",IF(ISERROR(VLOOKUP(J164,'[1]Secondary Data'!$C$5:$G$64,5,)),VLOOKUP(J164,'[1]Desk research'!$C$3:$I$173,7,),VLOOKUP(J164,'[1]Secondary Data'!$C$5:$G$64,5,)),"")</f>
        <v/>
      </c>
      <c r="N164" s="3" t="str">
        <f>VLOOKUP(J164,'[1]Consolidated Answers'!C:H,6,FALSE)</f>
        <v>Primary (Interview)</v>
      </c>
      <c r="O164" s="3">
        <f>VLOOKUP($F164,'[1]Weights Remapped'!$B$5:$AF$34, 27, 0)</f>
        <v>1</v>
      </c>
      <c r="P164" s="3">
        <f>VLOOKUP($F164,'[1]Weights Remapped'!$B$5:$AF$34, 31, 0)</f>
        <v>1</v>
      </c>
      <c r="Q164" s="3">
        <f>VLOOKUP($F164,'[1]Weights Remapped'!$B$5:$AF$34, 29, 0)</f>
        <v>1</v>
      </c>
      <c r="R164" s="3">
        <f>VLOOKUP($F164,'[1]Weights Remapped'!$B$5:$AF$34, 25, 0)</f>
        <v>1</v>
      </c>
    </row>
    <row r="165" spans="1:18" x14ac:dyDescent="0.25">
      <c r="A165" t="s">
        <v>41</v>
      </c>
      <c r="B165" t="s">
        <v>42</v>
      </c>
      <c r="C165" t="s">
        <v>20</v>
      </c>
      <c r="D165" t="s">
        <v>117</v>
      </c>
      <c r="E165" t="s">
        <v>118</v>
      </c>
      <c r="F165" t="s">
        <v>132</v>
      </c>
      <c r="G165" t="s">
        <v>133</v>
      </c>
      <c r="H165" t="s">
        <v>134</v>
      </c>
      <c r="I165" t="s">
        <v>135</v>
      </c>
      <c r="J165">
        <v>164</v>
      </c>
      <c r="K165" t="s">
        <v>389</v>
      </c>
      <c r="L165" s="2">
        <f>IF(VLOOKUP(J165,[1]ViewData!$AP$4:$AR$317,3,)="..","",VLOOKUP(J165,[1]ViewData!$AP$4:$AR$317,3,))</f>
        <v>3</v>
      </c>
      <c r="M165" s="3" t="str">
        <f>IF(A165="M",IF(ISERROR(VLOOKUP(J165,'[1]Secondary Data'!$C$5:$G$64,5,)),VLOOKUP(J165,'[1]Desk research'!$C$3:$I$173,7,),VLOOKUP(J165,'[1]Secondary Data'!$C$5:$G$64,5,)),"")</f>
        <v/>
      </c>
      <c r="N165" s="3" t="str">
        <f>VLOOKUP(J165,'[1]Consolidated Answers'!C:H,6,FALSE)</f>
        <v>Secondary</v>
      </c>
      <c r="O165" s="3">
        <f>VLOOKUP($F165,'[1]Weights Remapped'!$B$5:$AF$34, 27, 0)</f>
        <v>1</v>
      </c>
      <c r="P165" s="3">
        <f>VLOOKUP($F165,'[1]Weights Remapped'!$B$5:$AF$34, 31, 0)</f>
        <v>1</v>
      </c>
      <c r="Q165" s="3">
        <f>VLOOKUP($F165,'[1]Weights Remapped'!$B$5:$AF$34, 29, 0)</f>
        <v>1</v>
      </c>
      <c r="R165" s="3">
        <f>VLOOKUP($F165,'[1]Weights Remapped'!$B$5:$AF$34, 25, 0)</f>
        <v>1</v>
      </c>
    </row>
    <row r="166" spans="1:18" x14ac:dyDescent="0.25">
      <c r="A166" t="s">
        <v>41</v>
      </c>
      <c r="B166" t="s">
        <v>42</v>
      </c>
      <c r="C166" t="s">
        <v>20</v>
      </c>
      <c r="D166" t="s">
        <v>117</v>
      </c>
      <c r="E166" t="s">
        <v>118</v>
      </c>
      <c r="F166" t="s">
        <v>132</v>
      </c>
      <c r="G166" t="s">
        <v>133</v>
      </c>
      <c r="H166" t="s">
        <v>134</v>
      </c>
      <c r="I166" t="s">
        <v>135</v>
      </c>
      <c r="J166">
        <v>165</v>
      </c>
      <c r="K166" t="s">
        <v>390</v>
      </c>
      <c r="L166" s="2">
        <f>IF(VLOOKUP(J166,[1]ViewData!$AP$4:$AR$317,3,)="..","",VLOOKUP(J166,[1]ViewData!$AP$4:$AR$317,3,))</f>
        <v>4</v>
      </c>
      <c r="M166" s="3" t="str">
        <f>IF(A166="M",IF(ISERROR(VLOOKUP(J166,'[1]Secondary Data'!$C$5:$G$64,5,)),VLOOKUP(J166,'[1]Desk research'!$C$3:$I$173,7,),VLOOKUP(J166,'[1]Secondary Data'!$C$5:$G$64,5,)),"")</f>
        <v/>
      </c>
      <c r="N166" s="3" t="str">
        <f>VLOOKUP(J166,'[1]Consolidated Answers'!C:H,6,FALSE)</f>
        <v>Secondary</v>
      </c>
      <c r="O166" s="3">
        <f>VLOOKUP($F166,'[1]Weights Remapped'!$B$5:$AF$34, 27, 0)</f>
        <v>1</v>
      </c>
      <c r="P166" s="3">
        <f>VLOOKUP($F166,'[1]Weights Remapped'!$B$5:$AF$34, 31, 0)</f>
        <v>1</v>
      </c>
      <c r="Q166" s="3">
        <f>VLOOKUP($F166,'[1]Weights Remapped'!$B$5:$AF$34, 29, 0)</f>
        <v>1</v>
      </c>
      <c r="R166" s="3">
        <f>VLOOKUP($F166,'[1]Weights Remapped'!$B$5:$AF$34, 25, 0)</f>
        <v>1</v>
      </c>
    </row>
    <row r="167" spans="1:18" x14ac:dyDescent="0.25">
      <c r="A167" t="s">
        <v>41</v>
      </c>
      <c r="B167" t="s">
        <v>42</v>
      </c>
      <c r="C167" t="s">
        <v>20</v>
      </c>
      <c r="D167" t="s">
        <v>117</v>
      </c>
      <c r="E167" t="s">
        <v>118</v>
      </c>
      <c r="F167" t="s">
        <v>132</v>
      </c>
      <c r="G167" t="s">
        <v>133</v>
      </c>
      <c r="H167" t="s">
        <v>134</v>
      </c>
      <c r="I167" t="s">
        <v>135</v>
      </c>
      <c r="J167">
        <v>166</v>
      </c>
      <c r="K167" t="s">
        <v>391</v>
      </c>
      <c r="L167" s="2">
        <f>IF(VLOOKUP(J167,[1]ViewData!$AP$4:$AR$317,3,)="..","",VLOOKUP(J167,[1]ViewData!$AP$4:$AR$317,3,))</f>
        <v>4</v>
      </c>
      <c r="M167" s="3" t="str">
        <f>IF(A167="M",IF(ISERROR(VLOOKUP(J167,'[1]Secondary Data'!$C$5:$G$64,5,)),VLOOKUP(J167,'[1]Desk research'!$C$3:$I$173,7,),VLOOKUP(J167,'[1]Secondary Data'!$C$5:$G$64,5,)),"")</f>
        <v/>
      </c>
      <c r="N167" s="3" t="str">
        <f>VLOOKUP(J167,'[1]Consolidated Answers'!C:H,6,FALSE)</f>
        <v>Secondary</v>
      </c>
      <c r="O167" s="3">
        <f>VLOOKUP($F167,'[1]Weights Remapped'!$B$5:$AF$34, 27, 0)</f>
        <v>1</v>
      </c>
      <c r="P167" s="3">
        <f>VLOOKUP($F167,'[1]Weights Remapped'!$B$5:$AF$34, 31, 0)</f>
        <v>1</v>
      </c>
      <c r="Q167" s="3">
        <f>VLOOKUP($F167,'[1]Weights Remapped'!$B$5:$AF$34, 29, 0)</f>
        <v>1</v>
      </c>
      <c r="R167" s="3">
        <f>VLOOKUP($F167,'[1]Weights Remapped'!$B$5:$AF$34, 25, 0)</f>
        <v>1</v>
      </c>
    </row>
    <row r="168" spans="1:18" x14ac:dyDescent="0.25">
      <c r="A168" t="s">
        <v>41</v>
      </c>
      <c r="B168" t="s">
        <v>42</v>
      </c>
      <c r="C168" t="s">
        <v>20</v>
      </c>
      <c r="D168" t="s">
        <v>117</v>
      </c>
      <c r="E168" t="s">
        <v>118</v>
      </c>
      <c r="F168" t="s">
        <v>132</v>
      </c>
      <c r="G168" t="s">
        <v>133</v>
      </c>
      <c r="H168" t="s">
        <v>134</v>
      </c>
      <c r="I168" t="s">
        <v>135</v>
      </c>
      <c r="J168">
        <v>167</v>
      </c>
      <c r="K168" t="s">
        <v>392</v>
      </c>
      <c r="L168" s="2">
        <f>IF(VLOOKUP(J168,[1]ViewData!$AP$4:$AR$317,3,)="..","",VLOOKUP(J168,[1]ViewData!$AP$4:$AR$317,3,))</f>
        <v>4</v>
      </c>
      <c r="M168" s="3" t="str">
        <f>IF(A168="M",IF(ISERROR(VLOOKUP(J168,'[1]Secondary Data'!$C$5:$G$64,5,)),VLOOKUP(J168,'[1]Desk research'!$C$3:$I$173,7,),VLOOKUP(J168,'[1]Secondary Data'!$C$5:$G$64,5,)),"")</f>
        <v/>
      </c>
      <c r="N168" s="3" t="str">
        <f>VLOOKUP(J168,'[1]Consolidated Answers'!C:H,6,FALSE)</f>
        <v>Secondary</v>
      </c>
      <c r="O168" s="3">
        <f>VLOOKUP($F168,'[1]Weights Remapped'!$B$5:$AF$34, 27, 0)</f>
        <v>1</v>
      </c>
      <c r="P168" s="3">
        <f>VLOOKUP($F168,'[1]Weights Remapped'!$B$5:$AF$34, 31, 0)</f>
        <v>1</v>
      </c>
      <c r="Q168" s="3">
        <f>VLOOKUP($F168,'[1]Weights Remapped'!$B$5:$AF$34, 29, 0)</f>
        <v>1</v>
      </c>
      <c r="R168" s="3">
        <f>VLOOKUP($F168,'[1]Weights Remapped'!$B$5:$AF$34, 25, 0)</f>
        <v>1</v>
      </c>
    </row>
    <row r="169" spans="1:18" x14ac:dyDescent="0.25">
      <c r="A169" t="s">
        <v>41</v>
      </c>
      <c r="B169" t="s">
        <v>42</v>
      </c>
      <c r="C169" t="s">
        <v>20</v>
      </c>
      <c r="D169" t="s">
        <v>117</v>
      </c>
      <c r="E169" t="s">
        <v>118</v>
      </c>
      <c r="F169" t="s">
        <v>132</v>
      </c>
      <c r="G169" t="s">
        <v>133</v>
      </c>
      <c r="H169" t="s">
        <v>134</v>
      </c>
      <c r="I169" t="s">
        <v>135</v>
      </c>
      <c r="J169">
        <v>168</v>
      </c>
      <c r="K169" t="s">
        <v>393</v>
      </c>
      <c r="L169" s="2">
        <f>IF(VLOOKUP(J169,[1]ViewData!$AP$4:$AR$317,3,)="..","",VLOOKUP(J169,[1]ViewData!$AP$4:$AR$317,3,))</f>
        <v>4</v>
      </c>
      <c r="M169" s="3" t="str">
        <f>IF(A169="M",IF(ISERROR(VLOOKUP(J169,'[1]Secondary Data'!$C$5:$G$64,5,)),VLOOKUP(J169,'[1]Desk research'!$C$3:$I$173,7,),VLOOKUP(J169,'[1]Secondary Data'!$C$5:$G$64,5,)),"")</f>
        <v/>
      </c>
      <c r="N169" s="3" t="str">
        <f>VLOOKUP(J169,'[1]Consolidated Answers'!C:H,6,FALSE)</f>
        <v>Primary (Interview)</v>
      </c>
      <c r="O169" s="3">
        <f>VLOOKUP($F169,'[1]Weights Remapped'!$B$5:$AF$34, 27, 0)</f>
        <v>1</v>
      </c>
      <c r="P169" s="3">
        <f>VLOOKUP($F169,'[1]Weights Remapped'!$B$5:$AF$34, 31, 0)</f>
        <v>1</v>
      </c>
      <c r="Q169" s="3">
        <f>VLOOKUP($F169,'[1]Weights Remapped'!$B$5:$AF$34, 29, 0)</f>
        <v>1</v>
      </c>
      <c r="R169" s="3">
        <f>VLOOKUP($F169,'[1]Weights Remapped'!$B$5:$AF$34, 25, 0)</f>
        <v>1</v>
      </c>
    </row>
    <row r="170" spans="1:18" x14ac:dyDescent="0.25">
      <c r="A170" t="s">
        <v>41</v>
      </c>
      <c r="B170" t="s">
        <v>42</v>
      </c>
      <c r="C170" t="s">
        <v>20</v>
      </c>
      <c r="D170" t="s">
        <v>117</v>
      </c>
      <c r="E170" t="s">
        <v>118</v>
      </c>
      <c r="F170" t="s">
        <v>132</v>
      </c>
      <c r="G170" t="s">
        <v>133</v>
      </c>
      <c r="H170" t="s">
        <v>134</v>
      </c>
      <c r="I170" t="s">
        <v>135</v>
      </c>
      <c r="J170">
        <v>169</v>
      </c>
      <c r="K170" t="s">
        <v>394</v>
      </c>
      <c r="L170" s="2">
        <f>IF(VLOOKUP(J170,[1]ViewData!$AP$4:$AR$317,3,)="..","",VLOOKUP(J170,[1]ViewData!$AP$4:$AR$317,3,))</f>
        <v>1</v>
      </c>
      <c r="M170" s="3" t="str">
        <f>IF(A170="M",IF(ISERROR(VLOOKUP(J170,'[1]Secondary Data'!$C$5:$G$64,5,)),VLOOKUP(J170,'[1]Desk research'!$C$3:$I$173,7,),VLOOKUP(J170,'[1]Secondary Data'!$C$5:$G$64,5,)),"")</f>
        <v/>
      </c>
      <c r="N170" s="3" t="str">
        <f>VLOOKUP(J170,'[1]Consolidated Answers'!C:H,6,FALSE)</f>
        <v>Secondary</v>
      </c>
      <c r="O170" s="3">
        <f>VLOOKUP($F170,'[1]Weights Remapped'!$B$5:$AF$34, 27, 0)</f>
        <v>1</v>
      </c>
      <c r="P170" s="3">
        <f>VLOOKUP($F170,'[1]Weights Remapped'!$B$5:$AF$34, 31, 0)</f>
        <v>1</v>
      </c>
      <c r="Q170" s="3">
        <f>VLOOKUP($F170,'[1]Weights Remapped'!$B$5:$AF$34, 29, 0)</f>
        <v>1</v>
      </c>
      <c r="R170" s="3">
        <f>VLOOKUP($F170,'[1]Weights Remapped'!$B$5:$AF$34, 25, 0)</f>
        <v>1</v>
      </c>
    </row>
    <row r="171" spans="1:18" x14ac:dyDescent="0.25">
      <c r="A171" t="s">
        <v>41</v>
      </c>
      <c r="B171" t="s">
        <v>42</v>
      </c>
      <c r="C171" t="s">
        <v>20</v>
      </c>
      <c r="D171" t="s">
        <v>117</v>
      </c>
      <c r="E171" t="s">
        <v>118</v>
      </c>
      <c r="F171" t="s">
        <v>132</v>
      </c>
      <c r="G171" t="s">
        <v>133</v>
      </c>
      <c r="H171" t="s">
        <v>136</v>
      </c>
      <c r="I171" t="s">
        <v>137</v>
      </c>
      <c r="J171">
        <v>170</v>
      </c>
      <c r="K171" t="s">
        <v>395</v>
      </c>
      <c r="L171" s="2">
        <f>IF(VLOOKUP(J171,[1]ViewData!$AP$4:$AR$317,3,)="..","",VLOOKUP(J171,[1]ViewData!$AP$4:$AR$317,3,))</f>
        <v>1</v>
      </c>
      <c r="M171" s="3" t="str">
        <f>IF(A171="M",IF(ISERROR(VLOOKUP(J171,'[1]Secondary Data'!$C$5:$G$64,5,)),VLOOKUP(J171,'[1]Desk research'!$C$3:$I$173,7,),VLOOKUP(J171,'[1]Secondary Data'!$C$5:$G$64,5,)),"")</f>
        <v/>
      </c>
      <c r="N171" s="3" t="str">
        <f>VLOOKUP(J171,'[1]Consolidated Answers'!C:H,6,FALSE)</f>
        <v>Primary (Interview)</v>
      </c>
      <c r="O171" s="3">
        <f>VLOOKUP($F171,'[1]Weights Remapped'!$B$5:$AF$34, 27, 0)</f>
        <v>1</v>
      </c>
      <c r="P171" s="3">
        <f>VLOOKUP($F171,'[1]Weights Remapped'!$B$5:$AF$34, 31, 0)</f>
        <v>1</v>
      </c>
      <c r="Q171" s="3">
        <f>VLOOKUP($F171,'[1]Weights Remapped'!$B$5:$AF$34, 29, 0)</f>
        <v>1</v>
      </c>
      <c r="R171" s="3">
        <f>VLOOKUP($F171,'[1]Weights Remapped'!$B$5:$AF$34, 25, 0)</f>
        <v>1</v>
      </c>
    </row>
    <row r="172" spans="1:18" x14ac:dyDescent="0.25">
      <c r="A172" t="s">
        <v>41</v>
      </c>
      <c r="B172" t="s">
        <v>42</v>
      </c>
      <c r="C172" t="s">
        <v>20</v>
      </c>
      <c r="D172" t="s">
        <v>117</v>
      </c>
      <c r="E172" t="s">
        <v>118</v>
      </c>
      <c r="F172" t="s">
        <v>132</v>
      </c>
      <c r="G172" t="s">
        <v>133</v>
      </c>
      <c r="H172" t="s">
        <v>136</v>
      </c>
      <c r="I172" t="s">
        <v>137</v>
      </c>
      <c r="J172">
        <v>171</v>
      </c>
      <c r="K172" t="s">
        <v>396</v>
      </c>
      <c r="L172" s="2">
        <f>IF(VLOOKUP(J172,[1]ViewData!$AP$4:$AR$317,3,)="..","",VLOOKUP(J172,[1]ViewData!$AP$4:$AR$317,3,))</f>
        <v>3</v>
      </c>
      <c r="M172" s="3" t="str">
        <f>IF(A172="M",IF(ISERROR(VLOOKUP(J172,'[1]Secondary Data'!$C$5:$G$64,5,)),VLOOKUP(J172,'[1]Desk research'!$C$3:$I$173,7,),VLOOKUP(J172,'[1]Secondary Data'!$C$5:$G$64,5,)),"")</f>
        <v/>
      </c>
      <c r="N172" s="3" t="str">
        <f>VLOOKUP(J172,'[1]Consolidated Answers'!C:H,6,FALSE)</f>
        <v>Primary (Interview)</v>
      </c>
      <c r="O172" s="3">
        <f>VLOOKUP($F172,'[1]Weights Remapped'!$B$5:$AF$34, 27, 0)</f>
        <v>1</v>
      </c>
      <c r="P172" s="3">
        <f>VLOOKUP($F172,'[1]Weights Remapped'!$B$5:$AF$34, 31, 0)</f>
        <v>1</v>
      </c>
      <c r="Q172" s="3">
        <f>VLOOKUP($F172,'[1]Weights Remapped'!$B$5:$AF$34, 29, 0)</f>
        <v>1</v>
      </c>
      <c r="R172" s="3">
        <f>VLOOKUP($F172,'[1]Weights Remapped'!$B$5:$AF$34, 25, 0)</f>
        <v>1</v>
      </c>
    </row>
    <row r="173" spans="1:18" x14ac:dyDescent="0.25">
      <c r="A173" t="s">
        <v>41</v>
      </c>
      <c r="B173" t="s">
        <v>42</v>
      </c>
      <c r="C173" t="s">
        <v>20</v>
      </c>
      <c r="D173" t="s">
        <v>117</v>
      </c>
      <c r="E173" t="s">
        <v>118</v>
      </c>
      <c r="F173" t="s">
        <v>132</v>
      </c>
      <c r="G173" t="s">
        <v>133</v>
      </c>
      <c r="H173" t="s">
        <v>136</v>
      </c>
      <c r="I173" t="s">
        <v>137</v>
      </c>
      <c r="J173">
        <v>172</v>
      </c>
      <c r="K173" t="s">
        <v>397</v>
      </c>
      <c r="L173" s="2">
        <f>IF(VLOOKUP(J173,[1]ViewData!$AP$4:$AR$317,3,)="..","",VLOOKUP(J173,[1]ViewData!$AP$4:$AR$317,3,))</f>
        <v>1</v>
      </c>
      <c r="M173" s="3" t="str">
        <f>IF(A173="M",IF(ISERROR(VLOOKUP(J173,'[1]Secondary Data'!$C$5:$G$64,5,)),VLOOKUP(J173,'[1]Desk research'!$C$3:$I$173,7,),VLOOKUP(J173,'[1]Secondary Data'!$C$5:$G$64,5,)),"")</f>
        <v/>
      </c>
      <c r="N173" s="3" t="str">
        <f>VLOOKUP(J173,'[1]Consolidated Answers'!C:H,6,FALSE)</f>
        <v>Primary (Interview)</v>
      </c>
      <c r="O173" s="3">
        <f>VLOOKUP($F173,'[1]Weights Remapped'!$B$5:$AF$34, 27, 0)</f>
        <v>1</v>
      </c>
      <c r="P173" s="3">
        <f>VLOOKUP($F173,'[1]Weights Remapped'!$B$5:$AF$34, 31, 0)</f>
        <v>1</v>
      </c>
      <c r="Q173" s="3">
        <f>VLOOKUP($F173,'[1]Weights Remapped'!$B$5:$AF$34, 29, 0)</f>
        <v>1</v>
      </c>
      <c r="R173" s="3">
        <f>VLOOKUP($F173,'[1]Weights Remapped'!$B$5:$AF$34, 25, 0)</f>
        <v>1</v>
      </c>
    </row>
    <row r="174" spans="1:18" x14ac:dyDescent="0.25">
      <c r="A174" t="s">
        <v>41</v>
      </c>
      <c r="B174" t="s">
        <v>42</v>
      </c>
      <c r="C174" t="s">
        <v>20</v>
      </c>
      <c r="D174" t="s">
        <v>117</v>
      </c>
      <c r="E174" t="s">
        <v>118</v>
      </c>
      <c r="F174" t="s">
        <v>132</v>
      </c>
      <c r="G174" t="s">
        <v>133</v>
      </c>
      <c r="H174" t="s">
        <v>136</v>
      </c>
      <c r="I174" t="s">
        <v>137</v>
      </c>
      <c r="J174">
        <v>173</v>
      </c>
      <c r="K174" t="s">
        <v>398</v>
      </c>
      <c r="L174" s="2">
        <f>IF(VLOOKUP(J174,[1]ViewData!$AP$4:$AR$317,3,)="..","",VLOOKUP(J174,[1]ViewData!$AP$4:$AR$317,3,))</f>
        <v>4</v>
      </c>
      <c r="M174" s="3" t="str">
        <f>IF(A174="M",IF(ISERROR(VLOOKUP(J174,'[1]Secondary Data'!$C$5:$G$64,5,)),VLOOKUP(J174,'[1]Desk research'!$C$3:$I$173,7,),VLOOKUP(J174,'[1]Secondary Data'!$C$5:$G$64,5,)),"")</f>
        <v/>
      </c>
      <c r="N174" s="3" t="str">
        <f>VLOOKUP(J174,'[1]Consolidated Answers'!C:H,6,FALSE)</f>
        <v>Primary (Interview)</v>
      </c>
      <c r="O174" s="3">
        <f>VLOOKUP($F174,'[1]Weights Remapped'!$B$5:$AF$34, 27, 0)</f>
        <v>1</v>
      </c>
      <c r="P174" s="3">
        <f>VLOOKUP($F174,'[1]Weights Remapped'!$B$5:$AF$34, 31, 0)</f>
        <v>1</v>
      </c>
      <c r="Q174" s="3">
        <f>VLOOKUP($F174,'[1]Weights Remapped'!$B$5:$AF$34, 29, 0)</f>
        <v>1</v>
      </c>
      <c r="R174" s="3">
        <f>VLOOKUP($F174,'[1]Weights Remapped'!$B$5:$AF$34, 25, 0)</f>
        <v>1</v>
      </c>
    </row>
    <row r="175" spans="1:18" x14ac:dyDescent="0.25">
      <c r="A175" t="s">
        <v>41</v>
      </c>
      <c r="B175" t="s">
        <v>42</v>
      </c>
      <c r="C175" t="s">
        <v>20</v>
      </c>
      <c r="D175" t="s">
        <v>117</v>
      </c>
      <c r="E175" t="s">
        <v>118</v>
      </c>
      <c r="F175" t="s">
        <v>132</v>
      </c>
      <c r="G175" t="s">
        <v>133</v>
      </c>
      <c r="H175" t="s">
        <v>136</v>
      </c>
      <c r="I175" t="s">
        <v>137</v>
      </c>
      <c r="J175">
        <v>174</v>
      </c>
      <c r="K175" t="s">
        <v>399</v>
      </c>
      <c r="L175" s="2">
        <f>IF(VLOOKUP(J175,[1]ViewData!$AP$4:$AR$317,3,)="..","",VLOOKUP(J175,[1]ViewData!$AP$4:$AR$317,3,))</f>
        <v>3.25</v>
      </c>
      <c r="M175" s="3" t="str">
        <f>IF(A175="M",IF(ISERROR(VLOOKUP(J175,'[1]Secondary Data'!$C$5:$G$64,5,)),VLOOKUP(J175,'[1]Desk research'!$C$3:$I$173,7,),VLOOKUP(J175,'[1]Secondary Data'!$C$5:$G$64,5,)),"")</f>
        <v/>
      </c>
      <c r="N175" s="3" t="str">
        <f>VLOOKUP(J175,'[1]Consolidated Answers'!C:H,6,FALSE)</f>
        <v>Primary (Interview)</v>
      </c>
      <c r="O175" s="3">
        <f>VLOOKUP($F175,'[1]Weights Remapped'!$B$5:$AF$34, 27, 0)</f>
        <v>1</v>
      </c>
      <c r="P175" s="3">
        <f>VLOOKUP($F175,'[1]Weights Remapped'!$B$5:$AF$34, 31, 0)</f>
        <v>1</v>
      </c>
      <c r="Q175" s="3">
        <f>VLOOKUP($F175,'[1]Weights Remapped'!$B$5:$AF$34, 29, 0)</f>
        <v>1</v>
      </c>
      <c r="R175" s="3">
        <f>VLOOKUP($F175,'[1]Weights Remapped'!$B$5:$AF$34, 25, 0)</f>
        <v>1</v>
      </c>
    </row>
    <row r="176" spans="1:18" x14ac:dyDescent="0.25">
      <c r="A176" t="s">
        <v>41</v>
      </c>
      <c r="B176" t="s">
        <v>42</v>
      </c>
      <c r="C176" t="s">
        <v>20</v>
      </c>
      <c r="D176" t="s">
        <v>117</v>
      </c>
      <c r="E176" t="s">
        <v>118</v>
      </c>
      <c r="F176" t="s">
        <v>132</v>
      </c>
      <c r="G176" t="s">
        <v>133</v>
      </c>
      <c r="H176" t="s">
        <v>136</v>
      </c>
      <c r="I176" t="s">
        <v>137</v>
      </c>
      <c r="J176">
        <v>175</v>
      </c>
      <c r="K176" t="s">
        <v>400</v>
      </c>
      <c r="L176" s="2" t="str">
        <f>IF(VLOOKUP(J176,[1]ViewData!$AP$4:$AR$317,3,)="..","",VLOOKUP(J176,[1]ViewData!$AP$4:$AR$317,3,))</f>
        <v/>
      </c>
      <c r="M176" s="3" t="str">
        <f>IF(A176="M",IF(ISERROR(VLOOKUP(J176,'[1]Secondary Data'!$C$5:$G$64,5,)),VLOOKUP(J176,'[1]Desk research'!$C$3:$I$173,7,),VLOOKUP(J176,'[1]Secondary Data'!$C$5:$G$64,5,)),"")</f>
        <v/>
      </c>
      <c r="N176" s="3" t="str">
        <f>VLOOKUP(J176,'[1]Consolidated Answers'!C:H,6,FALSE)</f>
        <v>Primary (Interview)</v>
      </c>
      <c r="O176" s="3">
        <f>VLOOKUP($F176,'[1]Weights Remapped'!$B$5:$AF$34, 27, 0)</f>
        <v>1</v>
      </c>
      <c r="P176" s="3">
        <f>VLOOKUP($F176,'[1]Weights Remapped'!$B$5:$AF$34, 31, 0)</f>
        <v>1</v>
      </c>
      <c r="Q176" s="3">
        <f>VLOOKUP($F176,'[1]Weights Remapped'!$B$5:$AF$34, 29, 0)</f>
        <v>1</v>
      </c>
      <c r="R176" s="3">
        <f>VLOOKUP($F176,'[1]Weights Remapped'!$B$5:$AF$34, 25, 0)</f>
        <v>1</v>
      </c>
    </row>
    <row r="177" spans="1:18" x14ac:dyDescent="0.25">
      <c r="A177" t="s">
        <v>41</v>
      </c>
      <c r="B177" t="s">
        <v>42</v>
      </c>
      <c r="C177" t="s">
        <v>20</v>
      </c>
      <c r="D177" t="s">
        <v>117</v>
      </c>
      <c r="E177" t="s">
        <v>118</v>
      </c>
      <c r="F177" t="s">
        <v>132</v>
      </c>
      <c r="G177" t="s">
        <v>133</v>
      </c>
      <c r="H177" t="s">
        <v>138</v>
      </c>
      <c r="I177" t="s">
        <v>139</v>
      </c>
      <c r="J177">
        <v>176</v>
      </c>
      <c r="K177" t="s">
        <v>401</v>
      </c>
      <c r="L177" s="2">
        <f>IF(VLOOKUP(J177,[1]ViewData!$AP$4:$AR$317,3,)="..","",VLOOKUP(J177,[1]ViewData!$AP$4:$AR$317,3,))</f>
        <v>2.5</v>
      </c>
      <c r="M177" s="3" t="str">
        <f>IF(A177="M",IF(ISERROR(VLOOKUP(J177,'[1]Secondary Data'!$C$5:$G$64,5,)),VLOOKUP(J177,'[1]Desk research'!$C$3:$I$173,7,),VLOOKUP(J177,'[1]Secondary Data'!$C$5:$G$64,5,)),"")</f>
        <v/>
      </c>
      <c r="N177" s="3" t="str">
        <f>VLOOKUP(J177,'[1]Consolidated Answers'!C:H,6,FALSE)</f>
        <v>Primary (Interview)</v>
      </c>
      <c r="O177" s="3">
        <f>VLOOKUP($F177,'[1]Weights Remapped'!$B$5:$AF$34, 27, 0)</f>
        <v>1</v>
      </c>
      <c r="P177" s="3">
        <f>VLOOKUP($F177,'[1]Weights Remapped'!$B$5:$AF$34, 31, 0)</f>
        <v>1</v>
      </c>
      <c r="Q177" s="3">
        <f>VLOOKUP($F177,'[1]Weights Remapped'!$B$5:$AF$34, 29, 0)</f>
        <v>1</v>
      </c>
      <c r="R177" s="3">
        <f>VLOOKUP($F177,'[1]Weights Remapped'!$B$5:$AF$34, 25, 0)</f>
        <v>1</v>
      </c>
    </row>
    <row r="178" spans="1:18" x14ac:dyDescent="0.25">
      <c r="A178" t="s">
        <v>41</v>
      </c>
      <c r="B178" t="s">
        <v>42</v>
      </c>
      <c r="C178" t="s">
        <v>20</v>
      </c>
      <c r="D178" t="s">
        <v>117</v>
      </c>
      <c r="E178" t="s">
        <v>118</v>
      </c>
      <c r="F178" t="s">
        <v>132</v>
      </c>
      <c r="G178" t="s">
        <v>133</v>
      </c>
      <c r="H178" t="s">
        <v>138</v>
      </c>
      <c r="I178" t="s">
        <v>139</v>
      </c>
      <c r="J178">
        <v>177</v>
      </c>
      <c r="K178" t="s">
        <v>402</v>
      </c>
      <c r="L178" s="2">
        <f>IF(VLOOKUP(J178,[1]ViewData!$AP$4:$AR$317,3,)="..","",VLOOKUP(J178,[1]ViewData!$AP$4:$AR$317,3,))</f>
        <v>4</v>
      </c>
      <c r="M178" s="3" t="str">
        <f>IF(A178="M",IF(ISERROR(VLOOKUP(J178,'[1]Secondary Data'!$C$5:$G$64,5,)),VLOOKUP(J178,'[1]Desk research'!$C$3:$I$173,7,),VLOOKUP(J178,'[1]Secondary Data'!$C$5:$G$64,5,)),"")</f>
        <v/>
      </c>
      <c r="N178" s="3" t="str">
        <f>VLOOKUP(J178,'[1]Consolidated Answers'!C:H,6,FALSE)</f>
        <v>Primary (Interview)</v>
      </c>
      <c r="O178" s="3">
        <f>VLOOKUP($F178,'[1]Weights Remapped'!$B$5:$AF$34, 27, 0)</f>
        <v>1</v>
      </c>
      <c r="P178" s="3">
        <f>VLOOKUP($F178,'[1]Weights Remapped'!$B$5:$AF$34, 31, 0)</f>
        <v>1</v>
      </c>
      <c r="Q178" s="3">
        <f>VLOOKUP($F178,'[1]Weights Remapped'!$B$5:$AF$34, 29, 0)</f>
        <v>1</v>
      </c>
      <c r="R178" s="3">
        <f>VLOOKUP($F178,'[1]Weights Remapped'!$B$5:$AF$34, 25, 0)</f>
        <v>1</v>
      </c>
    </row>
    <row r="179" spans="1:18" x14ac:dyDescent="0.25">
      <c r="A179" t="s">
        <v>18</v>
      </c>
      <c r="B179" t="s">
        <v>19</v>
      </c>
      <c r="C179" t="s">
        <v>20</v>
      </c>
      <c r="D179" t="s">
        <v>140</v>
      </c>
      <c r="E179" t="s">
        <v>141</v>
      </c>
      <c r="F179" t="s">
        <v>142</v>
      </c>
      <c r="G179" t="s">
        <v>143</v>
      </c>
      <c r="H179" t="s">
        <v>144</v>
      </c>
      <c r="I179" t="s">
        <v>145</v>
      </c>
      <c r="J179">
        <v>178</v>
      </c>
      <c r="K179" t="s">
        <v>403</v>
      </c>
      <c r="L179" s="2">
        <f>IF(VLOOKUP(J179,[1]ViewData!$AP$4:$AR$317,3,)="..","",VLOOKUP(J179,[1]ViewData!$AP$4:$AR$317,3,))</f>
        <v>4</v>
      </c>
      <c r="M179" s="3" t="str">
        <f>IF(A179="M",IF(ISERROR(VLOOKUP(J179,'[1]Secondary Data'!$C$5:$G$64,5,)),VLOOKUP(J179,'[1]Desk research'!$C$3:$I$173,7,),VLOOKUP(J179,'[1]Secondary Data'!$C$5:$G$64,5,)),"")</f>
        <v/>
      </c>
      <c r="N179" s="3" t="str">
        <f>VLOOKUP(J179,'[1]Consolidated Answers'!C:H,6,FALSE)</f>
        <v>Primary (desktop research)</v>
      </c>
      <c r="O179" s="3">
        <f>VLOOKUP($F179,'[1]Weights Remapped'!$B$5:$AF$34, 27, 0)</f>
        <v>16</v>
      </c>
      <c r="P179" s="3">
        <f>VLOOKUP($F179,'[1]Weights Remapped'!$B$5:$AF$34, 31, 0)</f>
        <v>9</v>
      </c>
      <c r="Q179" s="3">
        <f>VLOOKUP($F179,'[1]Weights Remapped'!$B$5:$AF$34, 29, 0)</f>
        <v>9</v>
      </c>
      <c r="R179" s="3">
        <f>VLOOKUP($F179,'[1]Weights Remapped'!$B$5:$AF$34, 25, 0)</f>
        <v>9</v>
      </c>
    </row>
    <row r="180" spans="1:18" x14ac:dyDescent="0.25">
      <c r="A180" t="s">
        <v>18</v>
      </c>
      <c r="B180" t="s">
        <v>19</v>
      </c>
      <c r="C180" t="s">
        <v>20</v>
      </c>
      <c r="D180" t="s">
        <v>140</v>
      </c>
      <c r="E180" t="s">
        <v>141</v>
      </c>
      <c r="F180" t="s">
        <v>142</v>
      </c>
      <c r="G180" t="s">
        <v>143</v>
      </c>
      <c r="H180" t="s">
        <v>144</v>
      </c>
      <c r="I180" t="s">
        <v>145</v>
      </c>
      <c r="J180">
        <v>179</v>
      </c>
      <c r="K180" t="s">
        <v>404</v>
      </c>
      <c r="L180" s="2">
        <f>IF(VLOOKUP(J180,[1]ViewData!$AP$4:$AR$317,3,)="..","",VLOOKUP(J180,[1]ViewData!$AP$4:$AR$317,3,))</f>
        <v>1</v>
      </c>
      <c r="M180" s="3" t="str">
        <f>IF(A180="M",IF(ISERROR(VLOOKUP(J180,'[1]Secondary Data'!$C$5:$G$64,5,)),VLOOKUP(J180,'[1]Desk research'!$C$3:$I$173,7,),VLOOKUP(J180,'[1]Secondary Data'!$C$5:$G$64,5,)),"")</f>
        <v/>
      </c>
      <c r="N180" s="3" t="str">
        <f>VLOOKUP(J180,'[1]Consolidated Answers'!C:H,6,FALSE)</f>
        <v>Primary (desktop research)</v>
      </c>
      <c r="O180" s="3">
        <f>VLOOKUP($F180,'[1]Weights Remapped'!$B$5:$AF$34, 27, 0)</f>
        <v>16</v>
      </c>
      <c r="P180" s="3">
        <f>VLOOKUP($F180,'[1]Weights Remapped'!$B$5:$AF$34, 31, 0)</f>
        <v>9</v>
      </c>
      <c r="Q180" s="3">
        <f>VLOOKUP($F180,'[1]Weights Remapped'!$B$5:$AF$34, 29, 0)</f>
        <v>9</v>
      </c>
      <c r="R180" s="3">
        <f>VLOOKUP($F180,'[1]Weights Remapped'!$B$5:$AF$34, 25, 0)</f>
        <v>9</v>
      </c>
    </row>
    <row r="181" spans="1:18" x14ac:dyDescent="0.25">
      <c r="A181" t="s">
        <v>18</v>
      </c>
      <c r="B181" t="s">
        <v>19</v>
      </c>
      <c r="C181" t="s">
        <v>20</v>
      </c>
      <c r="D181" t="s">
        <v>140</v>
      </c>
      <c r="E181" t="s">
        <v>141</v>
      </c>
      <c r="F181" t="s">
        <v>142</v>
      </c>
      <c r="G181" t="s">
        <v>143</v>
      </c>
      <c r="H181" t="s">
        <v>144</v>
      </c>
      <c r="I181" t="s">
        <v>145</v>
      </c>
      <c r="J181">
        <v>180</v>
      </c>
      <c r="K181" t="s">
        <v>405</v>
      </c>
      <c r="L181" s="2">
        <f>IF(VLOOKUP(J181,[1]ViewData!$AP$4:$AR$317,3,)="..","",VLOOKUP(J181,[1]ViewData!$AP$4:$AR$317,3,))</f>
        <v>2.5</v>
      </c>
      <c r="M181" s="3" t="str">
        <f>IF(A181="M",IF(ISERROR(VLOOKUP(J181,'[1]Secondary Data'!$C$5:$G$64,5,)),VLOOKUP(J181,'[1]Desk research'!$C$3:$I$173,7,),VLOOKUP(J181,'[1]Secondary Data'!$C$5:$G$64,5,)),"")</f>
        <v/>
      </c>
      <c r="N181" s="3" t="str">
        <f>VLOOKUP(J181,'[1]Consolidated Answers'!C:H,6,FALSE)</f>
        <v>Primary (desktop research)</v>
      </c>
      <c r="O181" s="3">
        <f>VLOOKUP($F181,'[1]Weights Remapped'!$B$5:$AF$34, 27, 0)</f>
        <v>16</v>
      </c>
      <c r="P181" s="3">
        <f>VLOOKUP($F181,'[1]Weights Remapped'!$B$5:$AF$34, 31, 0)</f>
        <v>9</v>
      </c>
      <c r="Q181" s="3">
        <f>VLOOKUP($F181,'[1]Weights Remapped'!$B$5:$AF$34, 29, 0)</f>
        <v>9</v>
      </c>
      <c r="R181" s="3">
        <f>VLOOKUP($F181,'[1]Weights Remapped'!$B$5:$AF$34, 25, 0)</f>
        <v>9</v>
      </c>
    </row>
    <row r="182" spans="1:18" x14ac:dyDescent="0.25">
      <c r="A182" t="s">
        <v>18</v>
      </c>
      <c r="B182" t="s">
        <v>19</v>
      </c>
      <c r="C182" t="s">
        <v>20</v>
      </c>
      <c r="D182" t="s">
        <v>140</v>
      </c>
      <c r="E182" t="s">
        <v>141</v>
      </c>
      <c r="F182" t="s">
        <v>142</v>
      </c>
      <c r="G182" t="s">
        <v>143</v>
      </c>
      <c r="H182" t="s">
        <v>146</v>
      </c>
      <c r="I182" t="s">
        <v>147</v>
      </c>
      <c r="J182">
        <v>181</v>
      </c>
      <c r="K182" t="s">
        <v>406</v>
      </c>
      <c r="L182" s="2">
        <f>IF(VLOOKUP(J182,[1]ViewData!$AP$4:$AR$317,3,)="..","",VLOOKUP(J182,[1]ViewData!$AP$4:$AR$317,3,))</f>
        <v>4</v>
      </c>
      <c r="M182" s="3" t="str">
        <f>IF(A182="M",IF(ISERROR(VLOOKUP(J182,'[1]Secondary Data'!$C$5:$G$64,5,)),VLOOKUP(J182,'[1]Desk research'!$C$3:$I$173,7,),VLOOKUP(J182,'[1]Secondary Data'!$C$5:$G$64,5,)),"")</f>
        <v/>
      </c>
      <c r="N182" s="3" t="str">
        <f>VLOOKUP(J182,'[1]Consolidated Answers'!C:H,6,FALSE)</f>
        <v>Primary (desktop research)</v>
      </c>
      <c r="O182" s="3">
        <f>VLOOKUP($F182,'[1]Weights Remapped'!$B$5:$AF$34, 27, 0)</f>
        <v>16</v>
      </c>
      <c r="P182" s="3">
        <f>VLOOKUP($F182,'[1]Weights Remapped'!$B$5:$AF$34, 31, 0)</f>
        <v>9</v>
      </c>
      <c r="Q182" s="3">
        <f>VLOOKUP($F182,'[1]Weights Remapped'!$B$5:$AF$34, 29, 0)</f>
        <v>9</v>
      </c>
      <c r="R182" s="3">
        <f>VLOOKUP($F182,'[1]Weights Remapped'!$B$5:$AF$34, 25, 0)</f>
        <v>9</v>
      </c>
    </row>
    <row r="183" spans="1:18" x14ac:dyDescent="0.25">
      <c r="A183" t="s">
        <v>18</v>
      </c>
      <c r="B183" t="s">
        <v>19</v>
      </c>
      <c r="C183" t="s">
        <v>20</v>
      </c>
      <c r="D183" t="s">
        <v>140</v>
      </c>
      <c r="E183" t="s">
        <v>141</v>
      </c>
      <c r="F183" t="s">
        <v>142</v>
      </c>
      <c r="G183" t="s">
        <v>143</v>
      </c>
      <c r="H183" t="s">
        <v>146</v>
      </c>
      <c r="I183" t="s">
        <v>147</v>
      </c>
      <c r="J183">
        <v>182</v>
      </c>
      <c r="K183" t="s">
        <v>407</v>
      </c>
      <c r="L183" s="2">
        <f>IF(VLOOKUP(J183,[1]ViewData!$AP$4:$AR$317,3,)="..","",VLOOKUP(J183,[1]ViewData!$AP$4:$AR$317,3,))</f>
        <v>4</v>
      </c>
      <c r="M183" s="3" t="str">
        <f>IF(A183="M",IF(ISERROR(VLOOKUP(J183,'[1]Secondary Data'!$C$5:$G$64,5,)),VLOOKUP(J183,'[1]Desk research'!$C$3:$I$173,7,),VLOOKUP(J183,'[1]Secondary Data'!$C$5:$G$64,5,)),"")</f>
        <v/>
      </c>
      <c r="N183" s="3" t="str">
        <f>VLOOKUP(J183,'[1]Consolidated Answers'!C:H,6,FALSE)</f>
        <v>Primary (desktop research)</v>
      </c>
      <c r="O183" s="3">
        <f>VLOOKUP($F183,'[1]Weights Remapped'!$B$5:$AF$34, 27, 0)</f>
        <v>16</v>
      </c>
      <c r="P183" s="3">
        <f>VLOOKUP($F183,'[1]Weights Remapped'!$B$5:$AF$34, 31, 0)</f>
        <v>9</v>
      </c>
      <c r="Q183" s="3">
        <f>VLOOKUP($F183,'[1]Weights Remapped'!$B$5:$AF$34, 29, 0)</f>
        <v>9</v>
      </c>
      <c r="R183" s="3">
        <f>VLOOKUP($F183,'[1]Weights Remapped'!$B$5:$AF$34, 25, 0)</f>
        <v>9</v>
      </c>
    </row>
    <row r="184" spans="1:18" x14ac:dyDescent="0.25">
      <c r="A184" t="s">
        <v>18</v>
      </c>
      <c r="B184" t="s">
        <v>19</v>
      </c>
      <c r="C184" t="s">
        <v>20</v>
      </c>
      <c r="D184" t="s">
        <v>140</v>
      </c>
      <c r="E184" t="s">
        <v>141</v>
      </c>
      <c r="F184" t="s">
        <v>142</v>
      </c>
      <c r="G184" t="s">
        <v>143</v>
      </c>
      <c r="H184" t="s">
        <v>146</v>
      </c>
      <c r="I184" t="s">
        <v>147</v>
      </c>
      <c r="J184">
        <v>183</v>
      </c>
      <c r="K184" t="s">
        <v>408</v>
      </c>
      <c r="L184" s="2">
        <f>IF(VLOOKUP(J184,[1]ViewData!$AP$4:$AR$317,3,)="..","",VLOOKUP(J184,[1]ViewData!$AP$4:$AR$317,3,))</f>
        <v>2.5</v>
      </c>
      <c r="M184" s="3" t="str">
        <f>IF(A184="M",IF(ISERROR(VLOOKUP(J184,'[1]Secondary Data'!$C$5:$G$64,5,)),VLOOKUP(J184,'[1]Desk research'!$C$3:$I$173,7,),VLOOKUP(J184,'[1]Secondary Data'!$C$5:$G$64,5,)),"")</f>
        <v/>
      </c>
      <c r="N184" s="3" t="str">
        <f>VLOOKUP(J184,'[1]Consolidated Answers'!C:H,6,FALSE)</f>
        <v>Primary (desktop research)</v>
      </c>
      <c r="O184" s="3">
        <f>VLOOKUP($F184,'[1]Weights Remapped'!$B$5:$AF$34, 27, 0)</f>
        <v>16</v>
      </c>
      <c r="P184" s="3">
        <f>VLOOKUP($F184,'[1]Weights Remapped'!$B$5:$AF$34, 31, 0)</f>
        <v>9</v>
      </c>
      <c r="Q184" s="3">
        <f>VLOOKUP($F184,'[1]Weights Remapped'!$B$5:$AF$34, 29, 0)</f>
        <v>9</v>
      </c>
      <c r="R184" s="3">
        <f>VLOOKUP($F184,'[1]Weights Remapped'!$B$5:$AF$34, 25, 0)</f>
        <v>9</v>
      </c>
    </row>
    <row r="185" spans="1:18" x14ac:dyDescent="0.25">
      <c r="A185" t="s">
        <v>18</v>
      </c>
      <c r="B185" t="s">
        <v>19</v>
      </c>
      <c r="C185" t="s">
        <v>20</v>
      </c>
      <c r="D185" t="s">
        <v>140</v>
      </c>
      <c r="E185" t="s">
        <v>141</v>
      </c>
      <c r="F185" t="s">
        <v>142</v>
      </c>
      <c r="G185" t="s">
        <v>143</v>
      </c>
      <c r="H185" t="s">
        <v>146</v>
      </c>
      <c r="I185" t="s">
        <v>147</v>
      </c>
      <c r="J185">
        <v>184</v>
      </c>
      <c r="K185" t="s">
        <v>409</v>
      </c>
      <c r="L185" s="2">
        <f>IF(VLOOKUP(J185,[1]ViewData!$AP$4:$AR$317,3,)="..","",VLOOKUP(J185,[1]ViewData!$AP$4:$AR$317,3,))</f>
        <v>4</v>
      </c>
      <c r="M185" s="3" t="str">
        <f>IF(A185="M",IF(ISERROR(VLOOKUP(J185,'[1]Secondary Data'!$C$5:$G$64,5,)),VLOOKUP(J185,'[1]Desk research'!$C$3:$I$173,7,),VLOOKUP(J185,'[1]Secondary Data'!$C$5:$G$64,5,)),"")</f>
        <v/>
      </c>
      <c r="N185" s="3" t="str">
        <f>VLOOKUP(J185,'[1]Consolidated Answers'!C:H,6,FALSE)</f>
        <v>Primary (desktop research)</v>
      </c>
      <c r="O185" s="3">
        <f>VLOOKUP($F185,'[1]Weights Remapped'!$B$5:$AF$34, 27, 0)</f>
        <v>16</v>
      </c>
      <c r="P185" s="3">
        <f>VLOOKUP($F185,'[1]Weights Remapped'!$B$5:$AF$34, 31, 0)</f>
        <v>9</v>
      </c>
      <c r="Q185" s="3">
        <f>VLOOKUP($F185,'[1]Weights Remapped'!$B$5:$AF$34, 29, 0)</f>
        <v>9</v>
      </c>
      <c r="R185" s="3">
        <f>VLOOKUP($F185,'[1]Weights Remapped'!$B$5:$AF$34, 25, 0)</f>
        <v>9</v>
      </c>
    </row>
    <row r="186" spans="1:18" x14ac:dyDescent="0.25">
      <c r="A186" t="s">
        <v>18</v>
      </c>
      <c r="B186" t="s">
        <v>19</v>
      </c>
      <c r="C186" t="s">
        <v>20</v>
      </c>
      <c r="D186" t="s">
        <v>140</v>
      </c>
      <c r="E186" t="s">
        <v>141</v>
      </c>
      <c r="F186" t="s">
        <v>142</v>
      </c>
      <c r="G186" t="s">
        <v>143</v>
      </c>
      <c r="H186" t="s">
        <v>146</v>
      </c>
      <c r="I186" t="s">
        <v>147</v>
      </c>
      <c r="J186">
        <v>185</v>
      </c>
      <c r="K186" t="s">
        <v>410</v>
      </c>
      <c r="L186" s="2">
        <f>IF(VLOOKUP(J186,[1]ViewData!$AP$4:$AR$317,3,)="..","",VLOOKUP(J186,[1]ViewData!$AP$4:$AR$317,3,))</f>
        <v>4</v>
      </c>
      <c r="M186" s="3" t="str">
        <f>IF(A186="M",IF(ISERROR(VLOOKUP(J186,'[1]Secondary Data'!$C$5:$G$64,5,)),VLOOKUP(J186,'[1]Desk research'!$C$3:$I$173,7,),VLOOKUP(J186,'[1]Secondary Data'!$C$5:$G$64,5,)),"")</f>
        <v/>
      </c>
      <c r="N186" s="3" t="str">
        <f>VLOOKUP(J186,'[1]Consolidated Answers'!C:H,6,FALSE)</f>
        <v>Primary (desktop research)</v>
      </c>
      <c r="O186" s="3">
        <f>VLOOKUP($F186,'[1]Weights Remapped'!$B$5:$AF$34, 27, 0)</f>
        <v>16</v>
      </c>
      <c r="P186" s="3">
        <f>VLOOKUP($F186,'[1]Weights Remapped'!$B$5:$AF$34, 31, 0)</f>
        <v>9</v>
      </c>
      <c r="Q186" s="3">
        <f>VLOOKUP($F186,'[1]Weights Remapped'!$B$5:$AF$34, 29, 0)</f>
        <v>9</v>
      </c>
      <c r="R186" s="3">
        <f>VLOOKUP($F186,'[1]Weights Remapped'!$B$5:$AF$34, 25, 0)</f>
        <v>9</v>
      </c>
    </row>
    <row r="187" spans="1:18" x14ac:dyDescent="0.25">
      <c r="A187" t="s">
        <v>18</v>
      </c>
      <c r="B187" t="s">
        <v>19</v>
      </c>
      <c r="C187" t="s">
        <v>20</v>
      </c>
      <c r="D187" t="s">
        <v>140</v>
      </c>
      <c r="E187" t="s">
        <v>141</v>
      </c>
      <c r="F187" t="s">
        <v>142</v>
      </c>
      <c r="G187" t="s">
        <v>143</v>
      </c>
      <c r="H187" t="s">
        <v>146</v>
      </c>
      <c r="I187" t="s">
        <v>147</v>
      </c>
      <c r="J187">
        <v>186</v>
      </c>
      <c r="K187" t="s">
        <v>411</v>
      </c>
      <c r="L187" s="2">
        <f>IF(VLOOKUP(J187,[1]ViewData!$AP$4:$AR$317,3,)="..","",VLOOKUP(J187,[1]ViewData!$AP$4:$AR$317,3,))</f>
        <v>4</v>
      </c>
      <c r="M187" s="3" t="str">
        <f>IF(A187="M",IF(ISERROR(VLOOKUP(J187,'[1]Secondary Data'!$C$5:$G$64,5,)),VLOOKUP(J187,'[1]Desk research'!$C$3:$I$173,7,),VLOOKUP(J187,'[1]Secondary Data'!$C$5:$G$64,5,)),"")</f>
        <v/>
      </c>
      <c r="N187" s="3" t="str">
        <f>VLOOKUP(J187,'[1]Consolidated Answers'!C:H,6,FALSE)</f>
        <v>Primary (desktop research)</v>
      </c>
      <c r="O187" s="3">
        <f>VLOOKUP($F187,'[1]Weights Remapped'!$B$5:$AF$34, 27, 0)</f>
        <v>16</v>
      </c>
      <c r="P187" s="3">
        <f>VLOOKUP($F187,'[1]Weights Remapped'!$B$5:$AF$34, 31, 0)</f>
        <v>9</v>
      </c>
      <c r="Q187" s="3">
        <f>VLOOKUP($F187,'[1]Weights Remapped'!$B$5:$AF$34, 29, 0)</f>
        <v>9</v>
      </c>
      <c r="R187" s="3">
        <f>VLOOKUP($F187,'[1]Weights Remapped'!$B$5:$AF$34, 25, 0)</f>
        <v>9</v>
      </c>
    </row>
    <row r="188" spans="1:18" x14ac:dyDescent="0.25">
      <c r="A188" t="s">
        <v>18</v>
      </c>
      <c r="B188" t="s">
        <v>19</v>
      </c>
      <c r="C188" t="s">
        <v>20</v>
      </c>
      <c r="D188" t="s">
        <v>140</v>
      </c>
      <c r="E188" t="s">
        <v>141</v>
      </c>
      <c r="F188" t="s">
        <v>142</v>
      </c>
      <c r="G188" t="s">
        <v>143</v>
      </c>
      <c r="H188" t="s">
        <v>146</v>
      </c>
      <c r="I188" t="s">
        <v>147</v>
      </c>
      <c r="J188">
        <v>187</v>
      </c>
      <c r="K188" t="s">
        <v>412</v>
      </c>
      <c r="L188" s="2">
        <f>IF(VLOOKUP(J188,[1]ViewData!$AP$4:$AR$317,3,)="..","",VLOOKUP(J188,[1]ViewData!$AP$4:$AR$317,3,))</f>
        <v>4</v>
      </c>
      <c r="M188" s="3" t="str">
        <f>IF(A188="M",IF(ISERROR(VLOOKUP(J188,'[1]Secondary Data'!$C$5:$G$64,5,)),VLOOKUP(J188,'[1]Desk research'!$C$3:$I$173,7,),VLOOKUP(J188,'[1]Secondary Data'!$C$5:$G$64,5,)),"")</f>
        <v/>
      </c>
      <c r="N188" s="3" t="str">
        <f>VLOOKUP(J188,'[1]Consolidated Answers'!C:H,6,FALSE)</f>
        <v>Primary (desktop research)</v>
      </c>
      <c r="O188" s="3">
        <f>VLOOKUP($F188,'[1]Weights Remapped'!$B$5:$AF$34, 27, 0)</f>
        <v>16</v>
      </c>
      <c r="P188" s="3">
        <f>VLOOKUP($F188,'[1]Weights Remapped'!$B$5:$AF$34, 31, 0)</f>
        <v>9</v>
      </c>
      <c r="Q188" s="3">
        <f>VLOOKUP($F188,'[1]Weights Remapped'!$B$5:$AF$34, 29, 0)</f>
        <v>9</v>
      </c>
      <c r="R188" s="3">
        <f>VLOOKUP($F188,'[1]Weights Remapped'!$B$5:$AF$34, 25, 0)</f>
        <v>9</v>
      </c>
    </row>
    <row r="189" spans="1:18" x14ac:dyDescent="0.25">
      <c r="A189" t="s">
        <v>18</v>
      </c>
      <c r="B189" t="s">
        <v>19</v>
      </c>
      <c r="C189" t="s">
        <v>20</v>
      </c>
      <c r="D189" t="s">
        <v>140</v>
      </c>
      <c r="E189" t="s">
        <v>141</v>
      </c>
      <c r="F189" t="s">
        <v>142</v>
      </c>
      <c r="G189" t="s">
        <v>143</v>
      </c>
      <c r="H189" t="s">
        <v>146</v>
      </c>
      <c r="I189" t="s">
        <v>147</v>
      </c>
      <c r="J189">
        <v>188</v>
      </c>
      <c r="K189" t="s">
        <v>413</v>
      </c>
      <c r="L189" s="2">
        <f>IF(VLOOKUP(J189,[1]ViewData!$AP$4:$AR$317,3,)="..","",VLOOKUP(J189,[1]ViewData!$AP$4:$AR$317,3,))</f>
        <v>4</v>
      </c>
      <c r="M189" s="3" t="str">
        <f>IF(A189="M",IF(ISERROR(VLOOKUP(J189,'[1]Secondary Data'!$C$5:$G$64,5,)),VLOOKUP(J189,'[1]Desk research'!$C$3:$I$173,7,),VLOOKUP(J189,'[1]Secondary Data'!$C$5:$G$64,5,)),"")</f>
        <v/>
      </c>
      <c r="N189" s="3" t="str">
        <f>VLOOKUP(J189,'[1]Consolidated Answers'!C:H,6,FALSE)</f>
        <v>Primary (desktop research)</v>
      </c>
      <c r="O189" s="3">
        <f>VLOOKUP($F189,'[1]Weights Remapped'!$B$5:$AF$34, 27, 0)</f>
        <v>16</v>
      </c>
      <c r="P189" s="3">
        <f>VLOOKUP($F189,'[1]Weights Remapped'!$B$5:$AF$34, 31, 0)</f>
        <v>9</v>
      </c>
      <c r="Q189" s="3">
        <f>VLOOKUP($F189,'[1]Weights Remapped'!$B$5:$AF$34, 29, 0)</f>
        <v>9</v>
      </c>
      <c r="R189" s="3">
        <f>VLOOKUP($F189,'[1]Weights Remapped'!$B$5:$AF$34, 25, 0)</f>
        <v>9</v>
      </c>
    </row>
    <row r="190" spans="1:18" x14ac:dyDescent="0.25">
      <c r="A190" t="s">
        <v>18</v>
      </c>
      <c r="B190" t="s">
        <v>19</v>
      </c>
      <c r="C190" t="s">
        <v>20</v>
      </c>
      <c r="D190" t="s">
        <v>140</v>
      </c>
      <c r="E190" t="s">
        <v>141</v>
      </c>
      <c r="F190" t="s">
        <v>142</v>
      </c>
      <c r="G190" t="s">
        <v>143</v>
      </c>
      <c r="H190" t="s">
        <v>146</v>
      </c>
      <c r="I190" t="s">
        <v>147</v>
      </c>
      <c r="J190">
        <v>189</v>
      </c>
      <c r="K190" t="s">
        <v>414</v>
      </c>
      <c r="L190" s="2">
        <f>IF(VLOOKUP(J190,[1]ViewData!$AP$4:$AR$317,3,)="..","",VLOOKUP(J190,[1]ViewData!$AP$4:$AR$317,3,))</f>
        <v>4</v>
      </c>
      <c r="M190" s="3" t="str">
        <f>IF(A190="M",IF(ISERROR(VLOOKUP(J190,'[1]Secondary Data'!$C$5:$G$64,5,)),VLOOKUP(J190,'[1]Desk research'!$C$3:$I$173,7,),VLOOKUP(J190,'[1]Secondary Data'!$C$5:$G$64,5,)),"")</f>
        <v/>
      </c>
      <c r="N190" s="3" t="str">
        <f>VLOOKUP(J190,'[1]Consolidated Answers'!C:H,6,FALSE)</f>
        <v>Primary (desktop research)</v>
      </c>
      <c r="O190" s="3">
        <f>VLOOKUP($F190,'[1]Weights Remapped'!$B$5:$AF$34, 27, 0)</f>
        <v>16</v>
      </c>
      <c r="P190" s="3">
        <f>VLOOKUP($F190,'[1]Weights Remapped'!$B$5:$AF$34, 31, 0)</f>
        <v>9</v>
      </c>
      <c r="Q190" s="3">
        <f>VLOOKUP($F190,'[1]Weights Remapped'!$B$5:$AF$34, 29, 0)</f>
        <v>9</v>
      </c>
      <c r="R190" s="3">
        <f>VLOOKUP($F190,'[1]Weights Remapped'!$B$5:$AF$34, 25, 0)</f>
        <v>9</v>
      </c>
    </row>
    <row r="191" spans="1:18" x14ac:dyDescent="0.25">
      <c r="A191" t="s">
        <v>18</v>
      </c>
      <c r="B191" t="s">
        <v>19</v>
      </c>
      <c r="C191" t="s">
        <v>20</v>
      </c>
      <c r="D191" t="s">
        <v>140</v>
      </c>
      <c r="E191" t="s">
        <v>141</v>
      </c>
      <c r="F191" t="s">
        <v>142</v>
      </c>
      <c r="G191" t="s">
        <v>143</v>
      </c>
      <c r="H191" t="s">
        <v>146</v>
      </c>
      <c r="I191" t="s">
        <v>147</v>
      </c>
      <c r="J191">
        <v>190</v>
      </c>
      <c r="K191" t="s">
        <v>415</v>
      </c>
      <c r="L191" s="2">
        <f>IF(VLOOKUP(J191,[1]ViewData!$AP$4:$AR$317,3,)="..","",VLOOKUP(J191,[1]ViewData!$AP$4:$AR$317,3,))</f>
        <v>4</v>
      </c>
      <c r="M191" s="3" t="str">
        <f>IF(A191="M",IF(ISERROR(VLOOKUP(J191,'[1]Secondary Data'!$C$5:$G$64,5,)),VLOOKUP(J191,'[1]Desk research'!$C$3:$I$173,7,),VLOOKUP(J191,'[1]Secondary Data'!$C$5:$G$64,5,)),"")</f>
        <v/>
      </c>
      <c r="N191" s="3" t="str">
        <f>VLOOKUP(J191,'[1]Consolidated Answers'!C:H,6,FALSE)</f>
        <v>Primary (desktop research)</v>
      </c>
      <c r="O191" s="3">
        <f>VLOOKUP($F191,'[1]Weights Remapped'!$B$5:$AF$34, 27, 0)</f>
        <v>16</v>
      </c>
      <c r="P191" s="3">
        <f>VLOOKUP($F191,'[1]Weights Remapped'!$B$5:$AF$34, 31, 0)</f>
        <v>9</v>
      </c>
      <c r="Q191" s="3">
        <f>VLOOKUP($F191,'[1]Weights Remapped'!$B$5:$AF$34, 29, 0)</f>
        <v>9</v>
      </c>
      <c r="R191" s="3">
        <f>VLOOKUP($F191,'[1]Weights Remapped'!$B$5:$AF$34, 25, 0)</f>
        <v>9</v>
      </c>
    </row>
    <row r="192" spans="1:18" x14ac:dyDescent="0.25">
      <c r="A192" t="s">
        <v>18</v>
      </c>
      <c r="B192" t="s">
        <v>19</v>
      </c>
      <c r="C192" t="s">
        <v>20</v>
      </c>
      <c r="D192" t="s">
        <v>140</v>
      </c>
      <c r="E192" t="s">
        <v>141</v>
      </c>
      <c r="F192" t="s">
        <v>142</v>
      </c>
      <c r="G192" t="s">
        <v>143</v>
      </c>
      <c r="H192" t="s">
        <v>146</v>
      </c>
      <c r="I192" t="s">
        <v>147</v>
      </c>
      <c r="J192">
        <v>191</v>
      </c>
      <c r="K192" t="s">
        <v>416</v>
      </c>
      <c r="L192" s="2">
        <f>IF(VLOOKUP(J192,[1]ViewData!$AP$4:$AR$317,3,)="..","",VLOOKUP(J192,[1]ViewData!$AP$4:$AR$317,3,))</f>
        <v>2.5</v>
      </c>
      <c r="M192" s="3" t="str">
        <f>IF(A192="M",IF(ISERROR(VLOOKUP(J192,'[1]Secondary Data'!$C$5:$G$64,5,)),VLOOKUP(J192,'[1]Desk research'!$C$3:$I$173,7,),VLOOKUP(J192,'[1]Secondary Data'!$C$5:$G$64,5,)),"")</f>
        <v/>
      </c>
      <c r="N192" s="3" t="str">
        <f>VLOOKUP(J192,'[1]Consolidated Answers'!C:H,6,FALSE)</f>
        <v>Primary (desktop research)</v>
      </c>
      <c r="O192" s="3">
        <f>VLOOKUP($F192,'[1]Weights Remapped'!$B$5:$AF$34, 27, 0)</f>
        <v>16</v>
      </c>
      <c r="P192" s="3">
        <f>VLOOKUP($F192,'[1]Weights Remapped'!$B$5:$AF$34, 31, 0)</f>
        <v>9</v>
      </c>
      <c r="Q192" s="3">
        <f>VLOOKUP($F192,'[1]Weights Remapped'!$B$5:$AF$34, 29, 0)</f>
        <v>9</v>
      </c>
      <c r="R192" s="3">
        <f>VLOOKUP($F192,'[1]Weights Remapped'!$B$5:$AF$34, 25, 0)</f>
        <v>9</v>
      </c>
    </row>
    <row r="193" spans="1:18" x14ac:dyDescent="0.25">
      <c r="A193" t="s">
        <v>18</v>
      </c>
      <c r="B193" t="s">
        <v>19</v>
      </c>
      <c r="C193" t="s">
        <v>20</v>
      </c>
      <c r="D193" t="s">
        <v>140</v>
      </c>
      <c r="E193" t="s">
        <v>141</v>
      </c>
      <c r="F193" t="s">
        <v>142</v>
      </c>
      <c r="G193" t="s">
        <v>143</v>
      </c>
      <c r="H193" t="s">
        <v>146</v>
      </c>
      <c r="I193" t="s">
        <v>147</v>
      </c>
      <c r="J193">
        <v>192</v>
      </c>
      <c r="K193" t="s">
        <v>417</v>
      </c>
      <c r="L193" s="2">
        <f>IF(VLOOKUP(J193,[1]ViewData!$AP$4:$AR$317,3,)="..","",VLOOKUP(J193,[1]ViewData!$AP$4:$AR$317,3,))</f>
        <v>2.5</v>
      </c>
      <c r="M193" s="3" t="str">
        <f>IF(A193="M",IF(ISERROR(VLOOKUP(J193,'[1]Secondary Data'!$C$5:$G$64,5,)),VLOOKUP(J193,'[1]Desk research'!$C$3:$I$173,7,),VLOOKUP(J193,'[1]Secondary Data'!$C$5:$G$64,5,)),"")</f>
        <v/>
      </c>
      <c r="N193" s="3" t="str">
        <f>VLOOKUP(J193,'[1]Consolidated Answers'!C:H,6,FALSE)</f>
        <v>Primary (desktop research)</v>
      </c>
      <c r="O193" s="3">
        <f>VLOOKUP($F193,'[1]Weights Remapped'!$B$5:$AF$34, 27, 0)</f>
        <v>16</v>
      </c>
      <c r="P193" s="3">
        <f>VLOOKUP($F193,'[1]Weights Remapped'!$B$5:$AF$34, 31, 0)</f>
        <v>9</v>
      </c>
      <c r="Q193" s="3">
        <f>VLOOKUP($F193,'[1]Weights Remapped'!$B$5:$AF$34, 29, 0)</f>
        <v>9</v>
      </c>
      <c r="R193" s="3">
        <f>VLOOKUP($F193,'[1]Weights Remapped'!$B$5:$AF$34, 25, 0)</f>
        <v>9</v>
      </c>
    </row>
    <row r="194" spans="1:18" x14ac:dyDescent="0.25">
      <c r="A194" t="s">
        <v>18</v>
      </c>
      <c r="B194" t="s">
        <v>19</v>
      </c>
      <c r="C194" t="s">
        <v>20</v>
      </c>
      <c r="D194" t="s">
        <v>140</v>
      </c>
      <c r="E194" t="s">
        <v>141</v>
      </c>
      <c r="F194" t="s">
        <v>142</v>
      </c>
      <c r="G194" t="s">
        <v>143</v>
      </c>
      <c r="H194" t="s">
        <v>148</v>
      </c>
      <c r="I194" t="s">
        <v>149</v>
      </c>
      <c r="J194">
        <v>193</v>
      </c>
      <c r="K194" t="s">
        <v>418</v>
      </c>
      <c r="L194" s="2">
        <f>IF(VLOOKUP(J194,[1]ViewData!$AP$4:$AR$317,3,)="..","",VLOOKUP(J194,[1]ViewData!$AP$4:$AR$317,3,))</f>
        <v>4</v>
      </c>
      <c r="M194" s="3" t="str">
        <f>IF(A194="M",IF(ISERROR(VLOOKUP(J194,'[1]Secondary Data'!$C$5:$G$64,5,)),VLOOKUP(J194,'[1]Desk research'!$C$3:$I$173,7,),VLOOKUP(J194,'[1]Secondary Data'!$C$5:$G$64,5,)),"")</f>
        <v/>
      </c>
      <c r="N194" s="3" t="str">
        <f>VLOOKUP(J194,'[1]Consolidated Answers'!C:H,6,FALSE)</f>
        <v>Primary (desktop research)</v>
      </c>
      <c r="O194" s="3">
        <f>VLOOKUP($F194,'[1]Weights Remapped'!$B$5:$AF$34, 27, 0)</f>
        <v>16</v>
      </c>
      <c r="P194" s="3">
        <f>VLOOKUP($F194,'[1]Weights Remapped'!$B$5:$AF$34, 31, 0)</f>
        <v>9</v>
      </c>
      <c r="Q194" s="3">
        <f>VLOOKUP($F194,'[1]Weights Remapped'!$B$5:$AF$34, 29, 0)</f>
        <v>9</v>
      </c>
      <c r="R194" s="3">
        <f>VLOOKUP($F194,'[1]Weights Remapped'!$B$5:$AF$34, 25, 0)</f>
        <v>9</v>
      </c>
    </row>
    <row r="195" spans="1:18" x14ac:dyDescent="0.25">
      <c r="A195" t="s">
        <v>33</v>
      </c>
      <c r="B195" t="s">
        <v>34</v>
      </c>
      <c r="C195" t="s">
        <v>20</v>
      </c>
      <c r="D195" t="s">
        <v>140</v>
      </c>
      <c r="E195" t="s">
        <v>141</v>
      </c>
      <c r="F195" t="s">
        <v>150</v>
      </c>
      <c r="G195" t="s">
        <v>151</v>
      </c>
      <c r="H195" t="s">
        <v>152</v>
      </c>
      <c r="I195" t="s">
        <v>153</v>
      </c>
      <c r="J195">
        <v>194</v>
      </c>
      <c r="K195" t="s">
        <v>419</v>
      </c>
      <c r="L195" s="2">
        <f>IF(VLOOKUP(J195,[1]ViewData!$AP$4:$AR$317,3,)="..","",VLOOKUP(J195,[1]ViewData!$AP$4:$AR$317,3,))</f>
        <v>2.5</v>
      </c>
      <c r="M195" s="3" t="str">
        <f>IF(A195="M",IF(ISERROR(VLOOKUP(J195,'[1]Secondary Data'!$C$5:$G$64,5,)),VLOOKUP(J195,'[1]Desk research'!$C$3:$I$173,7,),VLOOKUP(J195,'[1]Secondary Data'!$C$5:$G$64,5,)),"")</f>
        <v/>
      </c>
      <c r="N195" s="3" t="str">
        <f>VLOOKUP(J195,'[1]Consolidated Answers'!C:H,6,FALSE)</f>
        <v>Primary (desktop research)</v>
      </c>
      <c r="O195" s="3">
        <f>VLOOKUP($F195,'[1]Weights Remapped'!$B$5:$AF$34, 27, 0)</f>
        <v>1</v>
      </c>
      <c r="P195" s="3">
        <f>VLOOKUP($F195,'[1]Weights Remapped'!$B$5:$AF$34, 31, 0)</f>
        <v>4</v>
      </c>
      <c r="Q195" s="3">
        <f>VLOOKUP($F195,'[1]Weights Remapped'!$B$5:$AF$34, 29, 0)</f>
        <v>1</v>
      </c>
      <c r="R195" s="3">
        <f>VLOOKUP($F195,'[1]Weights Remapped'!$B$5:$AF$34, 25, 0)</f>
        <v>4</v>
      </c>
    </row>
    <row r="196" spans="1:18" x14ac:dyDescent="0.25">
      <c r="A196" t="s">
        <v>33</v>
      </c>
      <c r="B196" t="s">
        <v>34</v>
      </c>
      <c r="C196" t="s">
        <v>20</v>
      </c>
      <c r="D196" t="s">
        <v>140</v>
      </c>
      <c r="E196" t="s">
        <v>141</v>
      </c>
      <c r="F196" t="s">
        <v>150</v>
      </c>
      <c r="G196" t="s">
        <v>151</v>
      </c>
      <c r="H196" t="s">
        <v>152</v>
      </c>
      <c r="I196" t="s">
        <v>153</v>
      </c>
      <c r="J196">
        <v>195</v>
      </c>
      <c r="K196" t="s">
        <v>420</v>
      </c>
      <c r="L196" s="2">
        <f>IF(VLOOKUP(J196,[1]ViewData!$AP$4:$AR$317,3,)="..","",VLOOKUP(J196,[1]ViewData!$AP$4:$AR$317,3,))</f>
        <v>4</v>
      </c>
      <c r="M196" s="3" t="str">
        <f>IF(A196="M",IF(ISERROR(VLOOKUP(J196,'[1]Secondary Data'!$C$5:$G$64,5,)),VLOOKUP(J196,'[1]Desk research'!$C$3:$I$173,7,),VLOOKUP(J196,'[1]Secondary Data'!$C$5:$G$64,5,)),"")</f>
        <v/>
      </c>
      <c r="N196" s="3" t="str">
        <f>VLOOKUP(J196,'[1]Consolidated Answers'!C:H,6,FALSE)</f>
        <v>Primary (desktop research)</v>
      </c>
      <c r="O196" s="3">
        <f>VLOOKUP($F196,'[1]Weights Remapped'!$B$5:$AF$34, 27, 0)</f>
        <v>1</v>
      </c>
      <c r="P196" s="3">
        <f>VLOOKUP($F196,'[1]Weights Remapped'!$B$5:$AF$34, 31, 0)</f>
        <v>4</v>
      </c>
      <c r="Q196" s="3">
        <f>VLOOKUP($F196,'[1]Weights Remapped'!$B$5:$AF$34, 29, 0)</f>
        <v>1</v>
      </c>
      <c r="R196" s="3">
        <f>VLOOKUP($F196,'[1]Weights Remapped'!$B$5:$AF$34, 25, 0)</f>
        <v>4</v>
      </c>
    </row>
    <row r="197" spans="1:18" x14ac:dyDescent="0.25">
      <c r="A197" t="s">
        <v>33</v>
      </c>
      <c r="B197" t="s">
        <v>34</v>
      </c>
      <c r="C197" t="s">
        <v>20</v>
      </c>
      <c r="D197" t="s">
        <v>140</v>
      </c>
      <c r="E197" t="s">
        <v>141</v>
      </c>
      <c r="F197" t="s">
        <v>150</v>
      </c>
      <c r="G197" t="s">
        <v>151</v>
      </c>
      <c r="H197" t="s">
        <v>152</v>
      </c>
      <c r="I197" t="s">
        <v>153</v>
      </c>
      <c r="J197">
        <v>196</v>
      </c>
      <c r="K197" t="s">
        <v>421</v>
      </c>
      <c r="L197" s="2">
        <f>IF(VLOOKUP(J197,[1]ViewData!$AP$4:$AR$317,3,)="..","",VLOOKUP(J197,[1]ViewData!$AP$4:$AR$317,3,))</f>
        <v>1</v>
      </c>
      <c r="M197" s="3" t="str">
        <f>IF(A197="M",IF(ISERROR(VLOOKUP(J197,'[1]Secondary Data'!$C$5:$G$64,5,)),VLOOKUP(J197,'[1]Desk research'!$C$3:$I$173,7,),VLOOKUP(J197,'[1]Secondary Data'!$C$5:$G$64,5,)),"")</f>
        <v/>
      </c>
      <c r="N197" s="3" t="str">
        <f>VLOOKUP(J197,'[1]Consolidated Answers'!C:H,6,FALSE)</f>
        <v>Primary (desktop research)</v>
      </c>
      <c r="O197" s="3">
        <f>VLOOKUP($F197,'[1]Weights Remapped'!$B$5:$AF$34, 27, 0)</f>
        <v>1</v>
      </c>
      <c r="P197" s="3">
        <f>VLOOKUP($F197,'[1]Weights Remapped'!$B$5:$AF$34, 31, 0)</f>
        <v>4</v>
      </c>
      <c r="Q197" s="3">
        <f>VLOOKUP($F197,'[1]Weights Remapped'!$B$5:$AF$34, 29, 0)</f>
        <v>1</v>
      </c>
      <c r="R197" s="3">
        <f>VLOOKUP($F197,'[1]Weights Remapped'!$B$5:$AF$34, 25, 0)</f>
        <v>4</v>
      </c>
    </row>
    <row r="198" spans="1:18" x14ac:dyDescent="0.25">
      <c r="A198" t="s">
        <v>33</v>
      </c>
      <c r="B198" t="s">
        <v>34</v>
      </c>
      <c r="C198" t="s">
        <v>20</v>
      </c>
      <c r="D198" t="s">
        <v>140</v>
      </c>
      <c r="E198" t="s">
        <v>141</v>
      </c>
      <c r="F198" t="s">
        <v>150</v>
      </c>
      <c r="G198" t="s">
        <v>151</v>
      </c>
      <c r="H198" t="s">
        <v>152</v>
      </c>
      <c r="I198" t="s">
        <v>153</v>
      </c>
      <c r="J198">
        <v>197</v>
      </c>
      <c r="K198" t="s">
        <v>422</v>
      </c>
      <c r="L198" s="2">
        <f>IF(VLOOKUP(J198,[1]ViewData!$AP$4:$AR$317,3,)="..","",VLOOKUP(J198,[1]ViewData!$AP$4:$AR$317,3,))</f>
        <v>1</v>
      </c>
      <c r="M198" s="3" t="str">
        <f>IF(A198="M",IF(ISERROR(VLOOKUP(J198,'[1]Secondary Data'!$C$5:$G$64,5,)),VLOOKUP(J198,'[1]Desk research'!$C$3:$I$173,7,),VLOOKUP(J198,'[1]Secondary Data'!$C$5:$G$64,5,)),"")</f>
        <v/>
      </c>
      <c r="N198" s="3" t="str">
        <f>VLOOKUP(J198,'[1]Consolidated Answers'!C:H,6,FALSE)</f>
        <v>Primary (Interview)</v>
      </c>
      <c r="O198" s="3">
        <f>VLOOKUP($F198,'[1]Weights Remapped'!$B$5:$AF$34, 27, 0)</f>
        <v>1</v>
      </c>
      <c r="P198" s="3">
        <f>VLOOKUP($F198,'[1]Weights Remapped'!$B$5:$AF$34, 31, 0)</f>
        <v>4</v>
      </c>
      <c r="Q198" s="3">
        <f>VLOOKUP($F198,'[1]Weights Remapped'!$B$5:$AF$34, 29, 0)</f>
        <v>1</v>
      </c>
      <c r="R198" s="3">
        <f>VLOOKUP($F198,'[1]Weights Remapped'!$B$5:$AF$34, 25, 0)</f>
        <v>4</v>
      </c>
    </row>
    <row r="199" spans="1:18" x14ac:dyDescent="0.25">
      <c r="A199" t="s">
        <v>33</v>
      </c>
      <c r="B199" t="s">
        <v>34</v>
      </c>
      <c r="C199" t="s">
        <v>20</v>
      </c>
      <c r="D199" t="s">
        <v>140</v>
      </c>
      <c r="E199" t="s">
        <v>141</v>
      </c>
      <c r="F199" t="s">
        <v>150</v>
      </c>
      <c r="G199" t="s">
        <v>151</v>
      </c>
      <c r="H199" t="s">
        <v>152</v>
      </c>
      <c r="I199" t="s">
        <v>153</v>
      </c>
      <c r="J199">
        <v>198</v>
      </c>
      <c r="K199" t="s">
        <v>423</v>
      </c>
      <c r="L199" s="2">
        <f>IF(VLOOKUP(J199,[1]ViewData!$AP$4:$AR$317,3,)="..","",VLOOKUP(J199,[1]ViewData!$AP$4:$AR$317,3,))</f>
        <v>1</v>
      </c>
      <c r="M199" s="3" t="str">
        <f>IF(A199="M",IF(ISERROR(VLOOKUP(J199,'[1]Secondary Data'!$C$5:$G$64,5,)),VLOOKUP(J199,'[1]Desk research'!$C$3:$I$173,7,),VLOOKUP(J199,'[1]Secondary Data'!$C$5:$G$64,5,)),"")</f>
        <v/>
      </c>
      <c r="N199" s="3" t="str">
        <f>VLOOKUP(J199,'[1]Consolidated Answers'!C:H,6,FALSE)</f>
        <v>Primary (Interview)</v>
      </c>
      <c r="O199" s="3">
        <f>VLOOKUP($F199,'[1]Weights Remapped'!$B$5:$AF$34, 27, 0)</f>
        <v>1</v>
      </c>
      <c r="P199" s="3">
        <f>VLOOKUP($F199,'[1]Weights Remapped'!$B$5:$AF$34, 31, 0)</f>
        <v>4</v>
      </c>
      <c r="Q199" s="3">
        <f>VLOOKUP($F199,'[1]Weights Remapped'!$B$5:$AF$34, 29, 0)</f>
        <v>1</v>
      </c>
      <c r="R199" s="3">
        <f>VLOOKUP($F199,'[1]Weights Remapped'!$B$5:$AF$34, 25, 0)</f>
        <v>4</v>
      </c>
    </row>
    <row r="200" spans="1:18" x14ac:dyDescent="0.25">
      <c r="A200" t="s">
        <v>33</v>
      </c>
      <c r="B200" t="s">
        <v>34</v>
      </c>
      <c r="C200" t="s">
        <v>20</v>
      </c>
      <c r="D200" t="s">
        <v>140</v>
      </c>
      <c r="E200" t="s">
        <v>141</v>
      </c>
      <c r="F200" t="s">
        <v>150</v>
      </c>
      <c r="G200" t="s">
        <v>151</v>
      </c>
      <c r="H200" t="s">
        <v>152</v>
      </c>
      <c r="I200" t="s">
        <v>153</v>
      </c>
      <c r="J200">
        <v>199</v>
      </c>
      <c r="K200" t="s">
        <v>424</v>
      </c>
      <c r="L200" s="2">
        <f>IF(VLOOKUP(J200,[1]ViewData!$AP$4:$AR$317,3,)="..","",VLOOKUP(J200,[1]ViewData!$AP$4:$AR$317,3,))</f>
        <v>2.5</v>
      </c>
      <c r="M200" s="3" t="str">
        <f>IF(A200="M",IF(ISERROR(VLOOKUP(J200,'[1]Secondary Data'!$C$5:$G$64,5,)),VLOOKUP(J200,'[1]Desk research'!$C$3:$I$173,7,),VLOOKUP(J200,'[1]Secondary Data'!$C$5:$G$64,5,)),"")</f>
        <v/>
      </c>
      <c r="N200" s="3" t="str">
        <f>VLOOKUP(J200,'[1]Consolidated Answers'!C:H,6,FALSE)</f>
        <v>Primary (desktop research)</v>
      </c>
      <c r="O200" s="3">
        <f>VLOOKUP($F200,'[1]Weights Remapped'!$B$5:$AF$34, 27, 0)</f>
        <v>1</v>
      </c>
      <c r="P200" s="3">
        <f>VLOOKUP($F200,'[1]Weights Remapped'!$B$5:$AF$34, 31, 0)</f>
        <v>4</v>
      </c>
      <c r="Q200" s="3">
        <f>VLOOKUP($F200,'[1]Weights Remapped'!$B$5:$AF$34, 29, 0)</f>
        <v>1</v>
      </c>
      <c r="R200" s="3">
        <f>VLOOKUP($F200,'[1]Weights Remapped'!$B$5:$AF$34, 25, 0)</f>
        <v>4</v>
      </c>
    </row>
    <row r="201" spans="1:18" x14ac:dyDescent="0.25">
      <c r="A201" t="s">
        <v>33</v>
      </c>
      <c r="B201" t="s">
        <v>34</v>
      </c>
      <c r="C201" t="s">
        <v>20</v>
      </c>
      <c r="D201" t="s">
        <v>140</v>
      </c>
      <c r="E201" t="s">
        <v>141</v>
      </c>
      <c r="F201" t="s">
        <v>150</v>
      </c>
      <c r="G201" t="s">
        <v>151</v>
      </c>
      <c r="H201" t="s">
        <v>152</v>
      </c>
      <c r="I201" t="s">
        <v>153</v>
      </c>
      <c r="J201">
        <v>200</v>
      </c>
      <c r="K201" t="s">
        <v>425</v>
      </c>
      <c r="L201" s="2">
        <f>IF(VLOOKUP(J201,[1]ViewData!$AP$4:$AR$317,3,)="..","",VLOOKUP(J201,[1]ViewData!$AP$4:$AR$317,3,))</f>
        <v>2.5</v>
      </c>
      <c r="M201" s="3" t="str">
        <f>IF(A201="M",IF(ISERROR(VLOOKUP(J201,'[1]Secondary Data'!$C$5:$G$64,5,)),VLOOKUP(J201,'[1]Desk research'!$C$3:$I$173,7,),VLOOKUP(J201,'[1]Secondary Data'!$C$5:$G$64,5,)),"")</f>
        <v/>
      </c>
      <c r="N201" s="3" t="str">
        <f>VLOOKUP(J201,'[1]Consolidated Answers'!C:H,6,FALSE)</f>
        <v>Primary (Interview)</v>
      </c>
      <c r="O201" s="3">
        <f>VLOOKUP($F201,'[1]Weights Remapped'!$B$5:$AF$34, 27, 0)</f>
        <v>1</v>
      </c>
      <c r="P201" s="3">
        <f>VLOOKUP($F201,'[1]Weights Remapped'!$B$5:$AF$34, 31, 0)</f>
        <v>4</v>
      </c>
      <c r="Q201" s="3">
        <f>VLOOKUP($F201,'[1]Weights Remapped'!$B$5:$AF$34, 29, 0)</f>
        <v>1</v>
      </c>
      <c r="R201" s="3">
        <f>VLOOKUP($F201,'[1]Weights Remapped'!$B$5:$AF$34, 25, 0)</f>
        <v>4</v>
      </c>
    </row>
    <row r="202" spans="1:18" x14ac:dyDescent="0.25">
      <c r="A202" t="s">
        <v>33</v>
      </c>
      <c r="B202" t="s">
        <v>34</v>
      </c>
      <c r="C202" t="s">
        <v>20</v>
      </c>
      <c r="D202" t="s">
        <v>140</v>
      </c>
      <c r="E202" t="s">
        <v>141</v>
      </c>
      <c r="F202" t="s">
        <v>150</v>
      </c>
      <c r="G202" t="s">
        <v>151</v>
      </c>
      <c r="H202" t="s">
        <v>152</v>
      </c>
      <c r="I202" t="s">
        <v>153</v>
      </c>
      <c r="J202">
        <v>201</v>
      </c>
      <c r="K202" t="s">
        <v>426</v>
      </c>
      <c r="L202" s="2" t="str">
        <f>IF(VLOOKUP(J202,[1]ViewData!$AP$4:$AR$317,3,)="..","",VLOOKUP(J202,[1]ViewData!$AP$4:$AR$317,3,))</f>
        <v/>
      </c>
      <c r="M202" s="3" t="str">
        <f>IF(A202="M",IF(ISERROR(VLOOKUP(J202,'[1]Secondary Data'!$C$5:$G$64,5,)),VLOOKUP(J202,'[1]Desk research'!$C$3:$I$173,7,),VLOOKUP(J202,'[1]Secondary Data'!$C$5:$G$64,5,)),"")</f>
        <v/>
      </c>
      <c r="N202" s="3" t="str">
        <f>VLOOKUP(J202,'[1]Consolidated Answers'!C:H,6,FALSE)</f>
        <v>Primary (Interview)</v>
      </c>
      <c r="O202" s="3">
        <f>VLOOKUP($F202,'[1]Weights Remapped'!$B$5:$AF$34, 27, 0)</f>
        <v>1</v>
      </c>
      <c r="P202" s="3">
        <f>VLOOKUP($F202,'[1]Weights Remapped'!$B$5:$AF$34, 31, 0)</f>
        <v>4</v>
      </c>
      <c r="Q202" s="3">
        <f>VLOOKUP($F202,'[1]Weights Remapped'!$B$5:$AF$34, 29, 0)</f>
        <v>1</v>
      </c>
      <c r="R202" s="3">
        <f>VLOOKUP($F202,'[1]Weights Remapped'!$B$5:$AF$34, 25, 0)</f>
        <v>4</v>
      </c>
    </row>
    <row r="203" spans="1:18" x14ac:dyDescent="0.25">
      <c r="A203" t="s">
        <v>33</v>
      </c>
      <c r="B203" t="s">
        <v>34</v>
      </c>
      <c r="C203" t="s">
        <v>20</v>
      </c>
      <c r="D203" t="s">
        <v>140</v>
      </c>
      <c r="E203" t="s">
        <v>141</v>
      </c>
      <c r="F203" t="s">
        <v>150</v>
      </c>
      <c r="G203" t="s">
        <v>151</v>
      </c>
      <c r="H203" t="s">
        <v>152</v>
      </c>
      <c r="I203" t="s">
        <v>153</v>
      </c>
      <c r="J203">
        <v>202</v>
      </c>
      <c r="K203" t="s">
        <v>427</v>
      </c>
      <c r="L203" s="2">
        <f>IF(VLOOKUP(J203,[1]ViewData!$AP$4:$AR$317,3,)="..","",VLOOKUP(J203,[1]ViewData!$AP$4:$AR$317,3,))</f>
        <v>4</v>
      </c>
      <c r="M203" s="3" t="str">
        <f>IF(A203="M",IF(ISERROR(VLOOKUP(J203,'[1]Secondary Data'!$C$5:$G$64,5,)),VLOOKUP(J203,'[1]Desk research'!$C$3:$I$173,7,),VLOOKUP(J203,'[1]Secondary Data'!$C$5:$G$64,5,)),"")</f>
        <v/>
      </c>
      <c r="N203" s="3" t="str">
        <f>VLOOKUP(J203,'[1]Consolidated Answers'!C:H,6,FALSE)</f>
        <v>Primary (desktop research)</v>
      </c>
      <c r="O203" s="3">
        <f>VLOOKUP($F203,'[1]Weights Remapped'!$B$5:$AF$34, 27, 0)</f>
        <v>1</v>
      </c>
      <c r="P203" s="3">
        <f>VLOOKUP($F203,'[1]Weights Remapped'!$B$5:$AF$34, 31, 0)</f>
        <v>4</v>
      </c>
      <c r="Q203" s="3">
        <f>VLOOKUP($F203,'[1]Weights Remapped'!$B$5:$AF$34, 29, 0)</f>
        <v>1</v>
      </c>
      <c r="R203" s="3">
        <f>VLOOKUP($F203,'[1]Weights Remapped'!$B$5:$AF$34, 25, 0)</f>
        <v>4</v>
      </c>
    </row>
    <row r="204" spans="1:18" x14ac:dyDescent="0.25">
      <c r="A204" t="s">
        <v>33</v>
      </c>
      <c r="B204" t="s">
        <v>34</v>
      </c>
      <c r="C204" t="s">
        <v>20</v>
      </c>
      <c r="D204" t="s">
        <v>140</v>
      </c>
      <c r="E204" t="s">
        <v>141</v>
      </c>
      <c r="F204" t="s">
        <v>150</v>
      </c>
      <c r="G204" t="s">
        <v>151</v>
      </c>
      <c r="H204" t="s">
        <v>152</v>
      </c>
      <c r="I204" t="s">
        <v>153</v>
      </c>
      <c r="J204">
        <v>203</v>
      </c>
      <c r="K204" t="s">
        <v>428</v>
      </c>
      <c r="L204" s="2">
        <f>IF(VLOOKUP(J204,[1]ViewData!$AP$4:$AR$317,3,)="..","",VLOOKUP(J204,[1]ViewData!$AP$4:$AR$317,3,))</f>
        <v>4</v>
      </c>
      <c r="M204" s="3" t="str">
        <f>IF(A204="M",IF(ISERROR(VLOOKUP(J204,'[1]Secondary Data'!$C$5:$G$64,5,)),VLOOKUP(J204,'[1]Desk research'!$C$3:$I$173,7,),VLOOKUP(J204,'[1]Secondary Data'!$C$5:$G$64,5,)),"")</f>
        <v/>
      </c>
      <c r="N204" s="3" t="str">
        <f>VLOOKUP(J204,'[1]Consolidated Answers'!C:H,6,FALSE)</f>
        <v>Primary (Interview)</v>
      </c>
      <c r="O204" s="3">
        <f>VLOOKUP($F204,'[1]Weights Remapped'!$B$5:$AF$34, 27, 0)</f>
        <v>1</v>
      </c>
      <c r="P204" s="3">
        <f>VLOOKUP($F204,'[1]Weights Remapped'!$B$5:$AF$34, 31, 0)</f>
        <v>4</v>
      </c>
      <c r="Q204" s="3">
        <f>VLOOKUP($F204,'[1]Weights Remapped'!$B$5:$AF$34, 29, 0)</f>
        <v>1</v>
      </c>
      <c r="R204" s="3">
        <f>VLOOKUP($F204,'[1]Weights Remapped'!$B$5:$AF$34, 25, 0)</f>
        <v>4</v>
      </c>
    </row>
    <row r="205" spans="1:18" x14ac:dyDescent="0.25">
      <c r="A205" t="s">
        <v>33</v>
      </c>
      <c r="B205" t="s">
        <v>34</v>
      </c>
      <c r="C205" t="s">
        <v>20</v>
      </c>
      <c r="D205" t="s">
        <v>140</v>
      </c>
      <c r="E205" t="s">
        <v>141</v>
      </c>
      <c r="F205" t="s">
        <v>150</v>
      </c>
      <c r="G205" t="s">
        <v>151</v>
      </c>
      <c r="H205" t="s">
        <v>152</v>
      </c>
      <c r="I205" t="s">
        <v>153</v>
      </c>
      <c r="J205">
        <v>204</v>
      </c>
      <c r="K205" t="s">
        <v>429</v>
      </c>
      <c r="L205" s="2">
        <f>IF(VLOOKUP(J205,[1]ViewData!$AP$4:$AR$317,3,)="..","",VLOOKUP(J205,[1]ViewData!$AP$4:$AR$317,3,))</f>
        <v>4</v>
      </c>
      <c r="M205" s="3" t="str">
        <f>IF(A205="M",IF(ISERROR(VLOOKUP(J205,'[1]Secondary Data'!$C$5:$G$64,5,)),VLOOKUP(J205,'[1]Desk research'!$C$3:$I$173,7,),VLOOKUP(J205,'[1]Secondary Data'!$C$5:$G$64,5,)),"")</f>
        <v/>
      </c>
      <c r="N205" s="3" t="str">
        <f>VLOOKUP(J205,'[1]Consolidated Answers'!C:H,6,FALSE)</f>
        <v>Primary (desktop research)</v>
      </c>
      <c r="O205" s="3">
        <f>VLOOKUP($F205,'[1]Weights Remapped'!$B$5:$AF$34, 27, 0)</f>
        <v>1</v>
      </c>
      <c r="P205" s="3">
        <f>VLOOKUP($F205,'[1]Weights Remapped'!$B$5:$AF$34, 31, 0)</f>
        <v>4</v>
      </c>
      <c r="Q205" s="3">
        <f>VLOOKUP($F205,'[1]Weights Remapped'!$B$5:$AF$34, 29, 0)</f>
        <v>1</v>
      </c>
      <c r="R205" s="3">
        <f>VLOOKUP($F205,'[1]Weights Remapped'!$B$5:$AF$34, 25, 0)</f>
        <v>4</v>
      </c>
    </row>
    <row r="206" spans="1:18" x14ac:dyDescent="0.25">
      <c r="A206" t="s">
        <v>33</v>
      </c>
      <c r="B206" t="s">
        <v>34</v>
      </c>
      <c r="C206" t="s">
        <v>20</v>
      </c>
      <c r="D206" t="s">
        <v>140</v>
      </c>
      <c r="E206" t="s">
        <v>141</v>
      </c>
      <c r="F206" t="s">
        <v>150</v>
      </c>
      <c r="G206" t="s">
        <v>151</v>
      </c>
      <c r="H206" t="s">
        <v>154</v>
      </c>
      <c r="I206" t="s">
        <v>155</v>
      </c>
      <c r="J206">
        <v>205</v>
      </c>
      <c r="K206" t="s">
        <v>430</v>
      </c>
      <c r="L206" s="2">
        <f>IF(VLOOKUP(J206,[1]ViewData!$AP$4:$AR$317,3,)="..","",VLOOKUP(J206,[1]ViewData!$AP$4:$AR$317,3,))</f>
        <v>4</v>
      </c>
      <c r="M206" s="3" t="str">
        <f>IF(A206="M",IF(ISERROR(VLOOKUP(J206,'[1]Secondary Data'!$C$5:$G$64,5,)),VLOOKUP(J206,'[1]Desk research'!$C$3:$I$173,7,),VLOOKUP(J206,'[1]Secondary Data'!$C$5:$G$64,5,)),"")</f>
        <v/>
      </c>
      <c r="N206" s="3" t="str">
        <f>VLOOKUP(J206,'[1]Consolidated Answers'!C:H,6,FALSE)</f>
        <v>Primary (desktop research)</v>
      </c>
      <c r="O206" s="3">
        <f>VLOOKUP($F206,'[1]Weights Remapped'!$B$5:$AF$34, 27, 0)</f>
        <v>1</v>
      </c>
      <c r="P206" s="3">
        <f>VLOOKUP($F206,'[1]Weights Remapped'!$B$5:$AF$34, 31, 0)</f>
        <v>4</v>
      </c>
      <c r="Q206" s="3">
        <f>VLOOKUP($F206,'[1]Weights Remapped'!$B$5:$AF$34, 29, 0)</f>
        <v>1</v>
      </c>
      <c r="R206" s="3">
        <f>VLOOKUP($F206,'[1]Weights Remapped'!$B$5:$AF$34, 25, 0)</f>
        <v>4</v>
      </c>
    </row>
    <row r="207" spans="1:18" x14ac:dyDescent="0.25">
      <c r="A207" t="s">
        <v>33</v>
      </c>
      <c r="B207" t="s">
        <v>34</v>
      </c>
      <c r="C207" t="s">
        <v>20</v>
      </c>
      <c r="D207" t="s">
        <v>140</v>
      </c>
      <c r="E207" t="s">
        <v>141</v>
      </c>
      <c r="F207" t="s">
        <v>150</v>
      </c>
      <c r="G207" t="s">
        <v>151</v>
      </c>
      <c r="H207" t="s">
        <v>154</v>
      </c>
      <c r="I207" t="s">
        <v>155</v>
      </c>
      <c r="J207">
        <v>206</v>
      </c>
      <c r="K207" t="s">
        <v>431</v>
      </c>
      <c r="L207" s="2">
        <f>IF(VLOOKUP(J207,[1]ViewData!$AP$4:$AR$317,3,)="..","",VLOOKUP(J207,[1]ViewData!$AP$4:$AR$317,3,))</f>
        <v>3.1818181818181817</v>
      </c>
      <c r="M207" s="3" t="str">
        <f>IF(A207="M",IF(ISERROR(VLOOKUP(J207,'[1]Secondary Data'!$C$5:$G$64,5,)),VLOOKUP(J207,'[1]Desk research'!$C$3:$I$173,7,),VLOOKUP(J207,'[1]Secondary Data'!$C$5:$G$64,5,)),"")</f>
        <v/>
      </c>
      <c r="N207" s="3" t="str">
        <f>VLOOKUP(J207,'[1]Consolidated Answers'!C:H,6,FALSE)</f>
        <v>Primary (Interview)</v>
      </c>
      <c r="O207" s="3">
        <f>VLOOKUP($F207,'[1]Weights Remapped'!$B$5:$AF$34, 27, 0)</f>
        <v>1</v>
      </c>
      <c r="P207" s="3">
        <f>VLOOKUP($F207,'[1]Weights Remapped'!$B$5:$AF$34, 31, 0)</f>
        <v>4</v>
      </c>
      <c r="Q207" s="3">
        <f>VLOOKUP($F207,'[1]Weights Remapped'!$B$5:$AF$34, 29, 0)</f>
        <v>1</v>
      </c>
      <c r="R207" s="3">
        <f>VLOOKUP($F207,'[1]Weights Remapped'!$B$5:$AF$34, 25, 0)</f>
        <v>4</v>
      </c>
    </row>
    <row r="208" spans="1:18" x14ac:dyDescent="0.25">
      <c r="A208" t="s">
        <v>41</v>
      </c>
      <c r="B208" t="s">
        <v>42</v>
      </c>
      <c r="C208" t="s">
        <v>20</v>
      </c>
      <c r="D208" t="s">
        <v>140</v>
      </c>
      <c r="E208" t="s">
        <v>141</v>
      </c>
      <c r="F208" t="s">
        <v>156</v>
      </c>
      <c r="G208" t="s">
        <v>157</v>
      </c>
      <c r="H208" t="s">
        <v>158</v>
      </c>
      <c r="I208" t="s">
        <v>159</v>
      </c>
      <c r="J208">
        <v>207</v>
      </c>
      <c r="K208" t="s">
        <v>432</v>
      </c>
      <c r="L208" s="2">
        <f>IF(VLOOKUP(J208,[1]ViewData!$AP$4:$AR$317,3,)="..","",VLOOKUP(J208,[1]ViewData!$AP$4:$AR$317,3,))</f>
        <v>2.3333333333333335</v>
      </c>
      <c r="M208" s="3" t="str">
        <f>IF(A208="M",IF(ISERROR(VLOOKUP(J208,'[1]Secondary Data'!$C$5:$G$64,5,)),VLOOKUP(J208,'[1]Desk research'!$C$3:$I$173,7,),VLOOKUP(J208,'[1]Secondary Data'!$C$5:$G$64,5,)),"")</f>
        <v/>
      </c>
      <c r="N208" s="3" t="str">
        <f>VLOOKUP(J208,'[1]Consolidated Answers'!C:H,6,FALSE)</f>
        <v>Primary (Interview)</v>
      </c>
      <c r="O208" s="3">
        <f>VLOOKUP($F208,'[1]Weights Remapped'!$B$5:$AF$34, 27, 0)</f>
        <v>9</v>
      </c>
      <c r="P208" s="3">
        <f>VLOOKUP($F208,'[1]Weights Remapped'!$B$5:$AF$34, 31, 0)</f>
        <v>1</v>
      </c>
      <c r="Q208" s="3">
        <f>VLOOKUP($F208,'[1]Weights Remapped'!$B$5:$AF$34, 29, 0)</f>
        <v>9</v>
      </c>
      <c r="R208" s="3">
        <f>VLOOKUP($F208,'[1]Weights Remapped'!$B$5:$AF$34, 25, 0)</f>
        <v>9</v>
      </c>
    </row>
    <row r="209" spans="1:18" x14ac:dyDescent="0.25">
      <c r="A209" t="s">
        <v>41</v>
      </c>
      <c r="B209" t="s">
        <v>42</v>
      </c>
      <c r="C209" t="s">
        <v>20</v>
      </c>
      <c r="D209" t="s">
        <v>140</v>
      </c>
      <c r="E209" t="s">
        <v>141</v>
      </c>
      <c r="F209" t="s">
        <v>156</v>
      </c>
      <c r="G209" t="s">
        <v>157</v>
      </c>
      <c r="H209" t="s">
        <v>158</v>
      </c>
      <c r="I209" t="s">
        <v>159</v>
      </c>
      <c r="J209">
        <v>208</v>
      </c>
      <c r="K209" t="s">
        <v>433</v>
      </c>
      <c r="L209" s="2">
        <f>IF(VLOOKUP(J209,[1]ViewData!$AP$4:$AR$317,3,)="..","",VLOOKUP(J209,[1]ViewData!$AP$4:$AR$317,3,))</f>
        <v>1.75</v>
      </c>
      <c r="M209" s="3" t="str">
        <f>IF(A209="M",IF(ISERROR(VLOOKUP(J209,'[1]Secondary Data'!$C$5:$G$64,5,)),VLOOKUP(J209,'[1]Desk research'!$C$3:$I$173,7,),VLOOKUP(J209,'[1]Secondary Data'!$C$5:$G$64,5,)),"")</f>
        <v/>
      </c>
      <c r="N209" s="3" t="str">
        <f>VLOOKUP(J209,'[1]Consolidated Answers'!C:H,6,FALSE)</f>
        <v>Primary (Interview)</v>
      </c>
      <c r="O209" s="3">
        <f>VLOOKUP($F209,'[1]Weights Remapped'!$B$5:$AF$34, 27, 0)</f>
        <v>9</v>
      </c>
      <c r="P209" s="3">
        <f>VLOOKUP($F209,'[1]Weights Remapped'!$B$5:$AF$34, 31, 0)</f>
        <v>1</v>
      </c>
      <c r="Q209" s="3">
        <f>VLOOKUP($F209,'[1]Weights Remapped'!$B$5:$AF$34, 29, 0)</f>
        <v>9</v>
      </c>
      <c r="R209" s="3">
        <f>VLOOKUP($F209,'[1]Weights Remapped'!$B$5:$AF$34, 25, 0)</f>
        <v>9</v>
      </c>
    </row>
    <row r="210" spans="1:18" x14ac:dyDescent="0.25">
      <c r="A210" t="s">
        <v>41</v>
      </c>
      <c r="B210" t="s">
        <v>42</v>
      </c>
      <c r="C210" t="s">
        <v>20</v>
      </c>
      <c r="D210" t="s">
        <v>140</v>
      </c>
      <c r="E210" t="s">
        <v>141</v>
      </c>
      <c r="F210" t="s">
        <v>156</v>
      </c>
      <c r="G210" t="s">
        <v>157</v>
      </c>
      <c r="H210" t="s">
        <v>158</v>
      </c>
      <c r="I210" t="s">
        <v>159</v>
      </c>
      <c r="J210">
        <v>209</v>
      </c>
      <c r="K210" t="s">
        <v>434</v>
      </c>
      <c r="L210" s="2">
        <f>IF(VLOOKUP(J210,[1]ViewData!$AP$4:$AR$317,3,)="..","",VLOOKUP(J210,[1]ViewData!$AP$4:$AR$317,3,))</f>
        <v>4</v>
      </c>
      <c r="M210" s="3" t="str">
        <f>IF(A210="M",IF(ISERROR(VLOOKUP(J210,'[1]Secondary Data'!$C$5:$G$64,5,)),VLOOKUP(J210,'[1]Desk research'!$C$3:$I$173,7,),VLOOKUP(J210,'[1]Secondary Data'!$C$5:$G$64,5,)),"")</f>
        <v/>
      </c>
      <c r="N210" s="3" t="str">
        <f>VLOOKUP(J210,'[1]Consolidated Answers'!C:H,6,FALSE)</f>
        <v>Primary (Interview)</v>
      </c>
      <c r="O210" s="3">
        <f>VLOOKUP($F210,'[1]Weights Remapped'!$B$5:$AF$34, 27, 0)</f>
        <v>9</v>
      </c>
      <c r="P210" s="3">
        <f>VLOOKUP($F210,'[1]Weights Remapped'!$B$5:$AF$34, 31, 0)</f>
        <v>1</v>
      </c>
      <c r="Q210" s="3">
        <f>VLOOKUP($F210,'[1]Weights Remapped'!$B$5:$AF$34, 29, 0)</f>
        <v>9</v>
      </c>
      <c r="R210" s="3">
        <f>VLOOKUP($F210,'[1]Weights Remapped'!$B$5:$AF$34, 25, 0)</f>
        <v>9</v>
      </c>
    </row>
    <row r="211" spans="1:18" x14ac:dyDescent="0.25">
      <c r="A211" t="s">
        <v>41</v>
      </c>
      <c r="B211" t="s">
        <v>42</v>
      </c>
      <c r="C211" t="s">
        <v>20</v>
      </c>
      <c r="D211" t="s">
        <v>140</v>
      </c>
      <c r="E211" t="s">
        <v>141</v>
      </c>
      <c r="F211" t="s">
        <v>156</v>
      </c>
      <c r="G211" t="s">
        <v>157</v>
      </c>
      <c r="H211" t="s">
        <v>158</v>
      </c>
      <c r="I211" t="s">
        <v>159</v>
      </c>
      <c r="J211">
        <v>210</v>
      </c>
      <c r="K211" t="s">
        <v>435</v>
      </c>
      <c r="L211" s="2">
        <f>IF(VLOOKUP(J211,[1]ViewData!$AP$4:$AR$317,3,)="..","",VLOOKUP(J211,[1]ViewData!$AP$4:$AR$317,3,))</f>
        <v>4</v>
      </c>
      <c r="M211" s="3" t="str">
        <f>IF(A211="M",IF(ISERROR(VLOOKUP(J211,'[1]Secondary Data'!$C$5:$G$64,5,)),VLOOKUP(J211,'[1]Desk research'!$C$3:$I$173,7,),VLOOKUP(J211,'[1]Secondary Data'!$C$5:$G$64,5,)),"")</f>
        <v/>
      </c>
      <c r="N211" s="3" t="str">
        <f>VLOOKUP(J211,'[1]Consolidated Answers'!C:H,6,FALSE)</f>
        <v>Primary (Interview)</v>
      </c>
      <c r="O211" s="3">
        <f>VLOOKUP($F211,'[1]Weights Remapped'!$B$5:$AF$34, 27, 0)</f>
        <v>9</v>
      </c>
      <c r="P211" s="3">
        <f>VLOOKUP($F211,'[1]Weights Remapped'!$B$5:$AF$34, 31, 0)</f>
        <v>1</v>
      </c>
      <c r="Q211" s="3">
        <f>VLOOKUP($F211,'[1]Weights Remapped'!$B$5:$AF$34, 29, 0)</f>
        <v>9</v>
      </c>
      <c r="R211" s="3">
        <f>VLOOKUP($F211,'[1]Weights Remapped'!$B$5:$AF$34, 25, 0)</f>
        <v>9</v>
      </c>
    </row>
    <row r="212" spans="1:18" x14ac:dyDescent="0.25">
      <c r="A212" t="s">
        <v>41</v>
      </c>
      <c r="B212" t="s">
        <v>42</v>
      </c>
      <c r="C212" t="s">
        <v>20</v>
      </c>
      <c r="D212" t="s">
        <v>140</v>
      </c>
      <c r="E212" t="s">
        <v>141</v>
      </c>
      <c r="F212" t="s">
        <v>156</v>
      </c>
      <c r="G212" t="s">
        <v>157</v>
      </c>
      <c r="H212" t="s">
        <v>158</v>
      </c>
      <c r="I212" t="s">
        <v>159</v>
      </c>
      <c r="J212">
        <v>211</v>
      </c>
      <c r="K212" t="s">
        <v>436</v>
      </c>
      <c r="L212" s="2">
        <f>IF(VLOOKUP(J212,[1]ViewData!$AP$4:$AR$317,3,)="..","",VLOOKUP(J212,[1]ViewData!$AP$4:$AR$317,3,))</f>
        <v>1</v>
      </c>
      <c r="M212" s="3" t="str">
        <f>IF(A212="M",IF(ISERROR(VLOOKUP(J212,'[1]Secondary Data'!$C$5:$G$64,5,)),VLOOKUP(J212,'[1]Desk research'!$C$3:$I$173,7,),VLOOKUP(J212,'[1]Secondary Data'!$C$5:$G$64,5,)),"")</f>
        <v/>
      </c>
      <c r="N212" s="3" t="str">
        <f>VLOOKUP(J212,'[1]Consolidated Answers'!C:H,6,FALSE)</f>
        <v>Primary (Interview)</v>
      </c>
      <c r="O212" s="3">
        <f>VLOOKUP($F212,'[1]Weights Remapped'!$B$5:$AF$34, 27, 0)</f>
        <v>9</v>
      </c>
      <c r="P212" s="3">
        <f>VLOOKUP($F212,'[1]Weights Remapped'!$B$5:$AF$34, 31, 0)</f>
        <v>1</v>
      </c>
      <c r="Q212" s="3">
        <f>VLOOKUP($F212,'[1]Weights Remapped'!$B$5:$AF$34, 29, 0)</f>
        <v>9</v>
      </c>
      <c r="R212" s="3">
        <f>VLOOKUP($F212,'[1]Weights Remapped'!$B$5:$AF$34, 25, 0)</f>
        <v>9</v>
      </c>
    </row>
    <row r="213" spans="1:18" x14ac:dyDescent="0.25">
      <c r="A213" t="s">
        <v>41</v>
      </c>
      <c r="B213" t="s">
        <v>42</v>
      </c>
      <c r="C213" t="s">
        <v>20</v>
      </c>
      <c r="D213" t="s">
        <v>140</v>
      </c>
      <c r="E213" t="s">
        <v>141</v>
      </c>
      <c r="F213" t="s">
        <v>156</v>
      </c>
      <c r="G213" t="s">
        <v>157</v>
      </c>
      <c r="H213" t="s">
        <v>160</v>
      </c>
      <c r="I213" t="s">
        <v>161</v>
      </c>
      <c r="J213">
        <v>212</v>
      </c>
      <c r="K213" t="s">
        <v>437</v>
      </c>
      <c r="L213" s="2">
        <f>IF(VLOOKUP(J213,[1]ViewData!$AP$4:$AR$317,3,)="..","",VLOOKUP(J213,[1]ViewData!$AP$4:$AR$317,3,))</f>
        <v>2.1666666666666665</v>
      </c>
      <c r="M213" s="3" t="str">
        <f>IF(A213="M",IF(ISERROR(VLOOKUP(J213,'[1]Secondary Data'!$C$5:$G$64,5,)),VLOOKUP(J213,'[1]Desk research'!$C$3:$I$173,7,),VLOOKUP(J213,'[1]Secondary Data'!$C$5:$G$64,5,)),"")</f>
        <v/>
      </c>
      <c r="N213" s="3" t="str">
        <f>VLOOKUP(J213,'[1]Consolidated Answers'!C:H,6,FALSE)</f>
        <v>Primary (Interview)</v>
      </c>
      <c r="O213" s="3">
        <f>VLOOKUP($F213,'[1]Weights Remapped'!$B$5:$AF$34, 27, 0)</f>
        <v>9</v>
      </c>
      <c r="P213" s="3">
        <f>VLOOKUP($F213,'[1]Weights Remapped'!$B$5:$AF$34, 31, 0)</f>
        <v>1</v>
      </c>
      <c r="Q213" s="3">
        <f>VLOOKUP($F213,'[1]Weights Remapped'!$B$5:$AF$34, 29, 0)</f>
        <v>9</v>
      </c>
      <c r="R213" s="3">
        <f>VLOOKUP($F213,'[1]Weights Remapped'!$B$5:$AF$34, 25, 0)</f>
        <v>9</v>
      </c>
    </row>
    <row r="214" spans="1:18" x14ac:dyDescent="0.25">
      <c r="A214" t="s">
        <v>41</v>
      </c>
      <c r="B214" t="s">
        <v>42</v>
      </c>
      <c r="C214" t="s">
        <v>20</v>
      </c>
      <c r="D214" t="s">
        <v>140</v>
      </c>
      <c r="E214" t="s">
        <v>141</v>
      </c>
      <c r="F214" t="s">
        <v>156</v>
      </c>
      <c r="G214" t="s">
        <v>157</v>
      </c>
      <c r="H214" t="s">
        <v>160</v>
      </c>
      <c r="I214" t="s">
        <v>161</v>
      </c>
      <c r="J214">
        <v>213</v>
      </c>
      <c r="K214" t="s">
        <v>438</v>
      </c>
      <c r="L214" s="2">
        <f>IF(VLOOKUP(J214,[1]ViewData!$AP$4:$AR$317,3,)="..","",VLOOKUP(J214,[1]ViewData!$AP$4:$AR$317,3,))</f>
        <v>3.8846153846153846</v>
      </c>
      <c r="M214" s="3" t="str">
        <f>IF(A214="M",IF(ISERROR(VLOOKUP(J214,'[1]Secondary Data'!$C$5:$G$64,5,)),VLOOKUP(J214,'[1]Desk research'!$C$3:$I$173,7,),VLOOKUP(J214,'[1]Secondary Data'!$C$5:$G$64,5,)),"")</f>
        <v/>
      </c>
      <c r="N214" s="3" t="str">
        <f>VLOOKUP(J214,'[1]Consolidated Answers'!C:H,6,FALSE)</f>
        <v>Primary (Interview)</v>
      </c>
      <c r="O214" s="3">
        <f>VLOOKUP($F214,'[1]Weights Remapped'!$B$5:$AF$34, 27, 0)</f>
        <v>9</v>
      </c>
      <c r="P214" s="3">
        <f>VLOOKUP($F214,'[1]Weights Remapped'!$B$5:$AF$34, 31, 0)</f>
        <v>1</v>
      </c>
      <c r="Q214" s="3">
        <f>VLOOKUP($F214,'[1]Weights Remapped'!$B$5:$AF$34, 29, 0)</f>
        <v>9</v>
      </c>
      <c r="R214" s="3">
        <f>VLOOKUP($F214,'[1]Weights Remapped'!$B$5:$AF$34, 25, 0)</f>
        <v>9</v>
      </c>
    </row>
    <row r="215" spans="1:18" x14ac:dyDescent="0.25">
      <c r="A215" t="s">
        <v>41</v>
      </c>
      <c r="B215" t="s">
        <v>42</v>
      </c>
      <c r="C215" t="s">
        <v>20</v>
      </c>
      <c r="D215" t="s">
        <v>140</v>
      </c>
      <c r="E215" t="s">
        <v>141</v>
      </c>
      <c r="F215" t="s">
        <v>156</v>
      </c>
      <c r="G215" t="s">
        <v>157</v>
      </c>
      <c r="H215" t="s">
        <v>160</v>
      </c>
      <c r="I215" t="s">
        <v>161</v>
      </c>
      <c r="J215">
        <v>214</v>
      </c>
      <c r="K215" t="s">
        <v>439</v>
      </c>
      <c r="L215" s="2">
        <f>IF(VLOOKUP(J215,[1]ViewData!$AP$4:$AR$317,3,)="..","",VLOOKUP(J215,[1]ViewData!$AP$4:$AR$317,3,))</f>
        <v>3.8636363636363638</v>
      </c>
      <c r="M215" s="3" t="str">
        <f>IF(A215="M",IF(ISERROR(VLOOKUP(J215,'[1]Secondary Data'!$C$5:$G$64,5,)),VLOOKUP(J215,'[1]Desk research'!$C$3:$I$173,7,),VLOOKUP(J215,'[1]Secondary Data'!$C$5:$G$64,5,)),"")</f>
        <v/>
      </c>
      <c r="N215" s="3" t="str">
        <f>VLOOKUP(J215,'[1]Consolidated Answers'!C:H,6,FALSE)</f>
        <v>Primary (Interview)</v>
      </c>
      <c r="O215" s="3">
        <f>VLOOKUP($F215,'[1]Weights Remapped'!$B$5:$AF$34, 27, 0)</f>
        <v>9</v>
      </c>
      <c r="P215" s="3">
        <f>VLOOKUP($F215,'[1]Weights Remapped'!$B$5:$AF$34, 31, 0)</f>
        <v>1</v>
      </c>
      <c r="Q215" s="3">
        <f>VLOOKUP($F215,'[1]Weights Remapped'!$B$5:$AF$34, 29, 0)</f>
        <v>9</v>
      </c>
      <c r="R215" s="3">
        <f>VLOOKUP($F215,'[1]Weights Remapped'!$B$5:$AF$34, 25, 0)</f>
        <v>9</v>
      </c>
    </row>
    <row r="216" spans="1:18" x14ac:dyDescent="0.25">
      <c r="A216" t="s">
        <v>41</v>
      </c>
      <c r="B216" t="s">
        <v>42</v>
      </c>
      <c r="C216" t="s">
        <v>20</v>
      </c>
      <c r="D216" t="s">
        <v>140</v>
      </c>
      <c r="E216" t="s">
        <v>141</v>
      </c>
      <c r="F216" t="s">
        <v>156</v>
      </c>
      <c r="G216" t="s">
        <v>157</v>
      </c>
      <c r="H216" t="s">
        <v>160</v>
      </c>
      <c r="I216" t="s">
        <v>161</v>
      </c>
      <c r="J216">
        <v>215</v>
      </c>
      <c r="K216" t="s">
        <v>440</v>
      </c>
      <c r="L216" s="2">
        <f>IF(VLOOKUP(J216,[1]ViewData!$AP$4:$AR$317,3,)="..","",VLOOKUP(J216,[1]ViewData!$AP$4:$AR$317,3,))</f>
        <v>1.3333333333333333</v>
      </c>
      <c r="M216" s="3" t="str">
        <f>IF(A216="M",IF(ISERROR(VLOOKUP(J216,'[1]Secondary Data'!$C$5:$G$64,5,)),VLOOKUP(J216,'[1]Desk research'!$C$3:$I$173,7,),VLOOKUP(J216,'[1]Secondary Data'!$C$5:$G$64,5,)),"")</f>
        <v/>
      </c>
      <c r="N216" s="3" t="str">
        <f>VLOOKUP(J216,'[1]Consolidated Answers'!C:H,6,FALSE)</f>
        <v>Primary (Interview)</v>
      </c>
      <c r="O216" s="3">
        <f>VLOOKUP($F216,'[1]Weights Remapped'!$B$5:$AF$34, 27, 0)</f>
        <v>9</v>
      </c>
      <c r="P216" s="3">
        <f>VLOOKUP($F216,'[1]Weights Remapped'!$B$5:$AF$34, 31, 0)</f>
        <v>1</v>
      </c>
      <c r="Q216" s="3">
        <f>VLOOKUP($F216,'[1]Weights Remapped'!$B$5:$AF$34, 29, 0)</f>
        <v>9</v>
      </c>
      <c r="R216" s="3">
        <f>VLOOKUP($F216,'[1]Weights Remapped'!$B$5:$AF$34, 25, 0)</f>
        <v>9</v>
      </c>
    </row>
    <row r="217" spans="1:18" x14ac:dyDescent="0.25">
      <c r="A217" t="s">
        <v>41</v>
      </c>
      <c r="B217" t="s">
        <v>42</v>
      </c>
      <c r="C217" t="s">
        <v>20</v>
      </c>
      <c r="D217" t="s">
        <v>140</v>
      </c>
      <c r="E217" t="s">
        <v>141</v>
      </c>
      <c r="F217" t="s">
        <v>156</v>
      </c>
      <c r="G217" t="s">
        <v>157</v>
      </c>
      <c r="H217" t="s">
        <v>160</v>
      </c>
      <c r="I217" t="s">
        <v>161</v>
      </c>
      <c r="J217">
        <v>216</v>
      </c>
      <c r="K217" t="s">
        <v>441</v>
      </c>
      <c r="L217" s="2">
        <f>IF(VLOOKUP(J217,[1]ViewData!$AP$4:$AR$317,3,)="..","",VLOOKUP(J217,[1]ViewData!$AP$4:$AR$317,3,))</f>
        <v>3.90625</v>
      </c>
      <c r="M217" s="3" t="str">
        <f>IF(A217="M",IF(ISERROR(VLOOKUP(J217,'[1]Secondary Data'!$C$5:$G$64,5,)),VLOOKUP(J217,'[1]Desk research'!$C$3:$I$173,7,),VLOOKUP(J217,'[1]Secondary Data'!$C$5:$G$64,5,)),"")</f>
        <v/>
      </c>
      <c r="N217" s="3" t="str">
        <f>VLOOKUP(J217,'[1]Consolidated Answers'!C:H,6,FALSE)</f>
        <v>Primary (Interview)</v>
      </c>
      <c r="O217" s="3">
        <f>VLOOKUP($F217,'[1]Weights Remapped'!$B$5:$AF$34, 27, 0)</f>
        <v>9</v>
      </c>
      <c r="P217" s="3">
        <f>VLOOKUP($F217,'[1]Weights Remapped'!$B$5:$AF$34, 31, 0)</f>
        <v>1</v>
      </c>
      <c r="Q217" s="3">
        <f>VLOOKUP($F217,'[1]Weights Remapped'!$B$5:$AF$34, 29, 0)</f>
        <v>9</v>
      </c>
      <c r="R217" s="3">
        <f>VLOOKUP($F217,'[1]Weights Remapped'!$B$5:$AF$34, 25, 0)</f>
        <v>9</v>
      </c>
    </row>
    <row r="218" spans="1:18" x14ac:dyDescent="0.25">
      <c r="A218" t="s">
        <v>41</v>
      </c>
      <c r="B218" t="s">
        <v>42</v>
      </c>
      <c r="C218" t="s">
        <v>20</v>
      </c>
      <c r="D218" t="s">
        <v>140</v>
      </c>
      <c r="E218" t="s">
        <v>141</v>
      </c>
      <c r="F218" t="s">
        <v>156</v>
      </c>
      <c r="G218" t="s">
        <v>157</v>
      </c>
      <c r="H218" t="s">
        <v>160</v>
      </c>
      <c r="I218" t="s">
        <v>161</v>
      </c>
      <c r="J218">
        <v>217</v>
      </c>
      <c r="K218" t="s">
        <v>442</v>
      </c>
      <c r="L218" s="2">
        <f>IF(VLOOKUP(J218,[1]ViewData!$AP$4:$AR$317,3,)="..","",VLOOKUP(J218,[1]ViewData!$AP$4:$AR$317,3,))</f>
        <v>2</v>
      </c>
      <c r="M218" s="3" t="str">
        <f>IF(A218="M",IF(ISERROR(VLOOKUP(J218,'[1]Secondary Data'!$C$5:$G$64,5,)),VLOOKUP(J218,'[1]Desk research'!$C$3:$I$173,7,),VLOOKUP(J218,'[1]Secondary Data'!$C$5:$G$64,5,)),"")</f>
        <v/>
      </c>
      <c r="N218" s="3" t="str">
        <f>VLOOKUP(J218,'[1]Consolidated Answers'!C:H,6,FALSE)</f>
        <v>Primary (Interview)</v>
      </c>
      <c r="O218" s="3">
        <f>VLOOKUP($F218,'[1]Weights Remapped'!$B$5:$AF$34, 27, 0)</f>
        <v>9</v>
      </c>
      <c r="P218" s="3">
        <f>VLOOKUP($F218,'[1]Weights Remapped'!$B$5:$AF$34, 31, 0)</f>
        <v>1</v>
      </c>
      <c r="Q218" s="3">
        <f>VLOOKUP($F218,'[1]Weights Remapped'!$B$5:$AF$34, 29, 0)</f>
        <v>9</v>
      </c>
      <c r="R218" s="3">
        <f>VLOOKUP($F218,'[1]Weights Remapped'!$B$5:$AF$34, 25, 0)</f>
        <v>9</v>
      </c>
    </row>
    <row r="219" spans="1:18" x14ac:dyDescent="0.25">
      <c r="A219" t="s">
        <v>41</v>
      </c>
      <c r="B219" t="s">
        <v>42</v>
      </c>
      <c r="C219" t="s">
        <v>20</v>
      </c>
      <c r="D219" t="s">
        <v>140</v>
      </c>
      <c r="E219" t="s">
        <v>141</v>
      </c>
      <c r="F219" t="s">
        <v>156</v>
      </c>
      <c r="G219" t="s">
        <v>157</v>
      </c>
      <c r="H219" t="s">
        <v>160</v>
      </c>
      <c r="I219" t="s">
        <v>161</v>
      </c>
      <c r="J219">
        <v>218</v>
      </c>
      <c r="K219" t="s">
        <v>443</v>
      </c>
      <c r="L219" s="2">
        <f>IF(VLOOKUP(J219,[1]ViewData!$AP$4:$AR$317,3,)="..","",VLOOKUP(J219,[1]ViewData!$AP$4:$AR$317,3,))</f>
        <v>4</v>
      </c>
      <c r="M219" s="3" t="str">
        <f>IF(A219="M",IF(ISERROR(VLOOKUP(J219,'[1]Secondary Data'!$C$5:$G$64,5,)),VLOOKUP(J219,'[1]Desk research'!$C$3:$I$173,7,),VLOOKUP(J219,'[1]Secondary Data'!$C$5:$G$64,5,)),"")</f>
        <v/>
      </c>
      <c r="N219" s="3" t="str">
        <f>VLOOKUP(J219,'[1]Consolidated Answers'!C:H,6,FALSE)</f>
        <v>Primary (Interview)</v>
      </c>
      <c r="O219" s="3">
        <f>VLOOKUP($F219,'[1]Weights Remapped'!$B$5:$AF$34, 27, 0)</f>
        <v>9</v>
      </c>
      <c r="P219" s="3">
        <f>VLOOKUP($F219,'[1]Weights Remapped'!$B$5:$AF$34, 31, 0)</f>
        <v>1</v>
      </c>
      <c r="Q219" s="3">
        <f>VLOOKUP($F219,'[1]Weights Remapped'!$B$5:$AF$34, 29, 0)</f>
        <v>9</v>
      </c>
      <c r="R219" s="3">
        <f>VLOOKUP($F219,'[1]Weights Remapped'!$B$5:$AF$34, 25, 0)</f>
        <v>9</v>
      </c>
    </row>
    <row r="220" spans="1:18" x14ac:dyDescent="0.25">
      <c r="A220" t="s">
        <v>41</v>
      </c>
      <c r="B220" t="s">
        <v>42</v>
      </c>
      <c r="C220" t="s">
        <v>20</v>
      </c>
      <c r="D220" t="s">
        <v>140</v>
      </c>
      <c r="E220" t="s">
        <v>141</v>
      </c>
      <c r="F220" t="s">
        <v>156</v>
      </c>
      <c r="G220" t="s">
        <v>157</v>
      </c>
      <c r="H220" t="s">
        <v>160</v>
      </c>
      <c r="I220" t="s">
        <v>161</v>
      </c>
      <c r="J220">
        <v>219</v>
      </c>
      <c r="K220" t="s">
        <v>444</v>
      </c>
      <c r="L220" s="2">
        <f>IF(VLOOKUP(J220,[1]ViewData!$AP$4:$AR$317,3,)="..","",VLOOKUP(J220,[1]ViewData!$AP$4:$AR$317,3,))</f>
        <v>3.7</v>
      </c>
      <c r="M220" s="3" t="str">
        <f>IF(A220="M",IF(ISERROR(VLOOKUP(J220,'[1]Secondary Data'!$C$5:$G$64,5,)),VLOOKUP(J220,'[1]Desk research'!$C$3:$I$173,7,),VLOOKUP(J220,'[1]Secondary Data'!$C$5:$G$64,5,)),"")</f>
        <v/>
      </c>
      <c r="N220" s="3" t="str">
        <f>VLOOKUP(J220,'[1]Consolidated Answers'!C:H,6,FALSE)</f>
        <v>Primary (Interview)</v>
      </c>
      <c r="O220" s="3">
        <f>VLOOKUP($F220,'[1]Weights Remapped'!$B$5:$AF$34, 27, 0)</f>
        <v>9</v>
      </c>
      <c r="P220" s="3">
        <f>VLOOKUP($F220,'[1]Weights Remapped'!$B$5:$AF$34, 31, 0)</f>
        <v>1</v>
      </c>
      <c r="Q220" s="3">
        <f>VLOOKUP($F220,'[1]Weights Remapped'!$B$5:$AF$34, 29, 0)</f>
        <v>9</v>
      </c>
      <c r="R220" s="3">
        <f>VLOOKUP($F220,'[1]Weights Remapped'!$B$5:$AF$34, 25, 0)</f>
        <v>9</v>
      </c>
    </row>
    <row r="221" spans="1:18" x14ac:dyDescent="0.25">
      <c r="A221" t="s">
        <v>41</v>
      </c>
      <c r="B221" t="s">
        <v>42</v>
      </c>
      <c r="C221" t="s">
        <v>20</v>
      </c>
      <c r="D221" t="s">
        <v>140</v>
      </c>
      <c r="E221" t="s">
        <v>141</v>
      </c>
      <c r="F221" t="s">
        <v>156</v>
      </c>
      <c r="G221" t="s">
        <v>157</v>
      </c>
      <c r="H221" t="s">
        <v>160</v>
      </c>
      <c r="I221" t="s">
        <v>161</v>
      </c>
      <c r="J221">
        <v>220</v>
      </c>
      <c r="K221" t="s">
        <v>445</v>
      </c>
      <c r="L221" s="2" t="str">
        <f>IF(VLOOKUP(J221,[1]ViewData!$AP$4:$AR$317,3,)="..","",VLOOKUP(J221,[1]ViewData!$AP$4:$AR$317,3,))</f>
        <v/>
      </c>
      <c r="M221" s="3" t="str">
        <f>IF(A221="M",IF(ISERROR(VLOOKUP(J221,'[1]Secondary Data'!$C$5:$G$64,5,)),VLOOKUP(J221,'[1]Desk research'!$C$3:$I$173,7,),VLOOKUP(J221,'[1]Secondary Data'!$C$5:$G$64,5,)),"")</f>
        <v/>
      </c>
      <c r="N221" s="3" t="str">
        <f>VLOOKUP(J221,'[1]Consolidated Answers'!C:H,6,FALSE)</f>
        <v>Primary (Interview)</v>
      </c>
      <c r="O221" s="3">
        <f>VLOOKUP($F221,'[1]Weights Remapped'!$B$5:$AF$34, 27, 0)</f>
        <v>9</v>
      </c>
      <c r="P221" s="3">
        <f>VLOOKUP($F221,'[1]Weights Remapped'!$B$5:$AF$34, 31, 0)</f>
        <v>1</v>
      </c>
      <c r="Q221" s="3">
        <f>VLOOKUP($F221,'[1]Weights Remapped'!$B$5:$AF$34, 29, 0)</f>
        <v>9</v>
      </c>
      <c r="R221" s="3">
        <f>VLOOKUP($F221,'[1]Weights Remapped'!$B$5:$AF$34, 25, 0)</f>
        <v>9</v>
      </c>
    </row>
    <row r="222" spans="1:18" x14ac:dyDescent="0.25">
      <c r="A222" t="s">
        <v>41</v>
      </c>
      <c r="B222" t="s">
        <v>42</v>
      </c>
      <c r="C222" t="s">
        <v>20</v>
      </c>
      <c r="D222" t="s">
        <v>140</v>
      </c>
      <c r="E222" t="s">
        <v>141</v>
      </c>
      <c r="F222" t="s">
        <v>156</v>
      </c>
      <c r="G222" t="s">
        <v>157</v>
      </c>
      <c r="H222" t="s">
        <v>162</v>
      </c>
      <c r="I222" t="s">
        <v>163</v>
      </c>
      <c r="J222">
        <v>221</v>
      </c>
      <c r="K222" t="s">
        <v>446</v>
      </c>
      <c r="L222" s="2">
        <f>IF(VLOOKUP(J222,[1]ViewData!$AP$4:$AR$317,3,)="..","",VLOOKUP(J222,[1]ViewData!$AP$4:$AR$317,3,))</f>
        <v>3.5</v>
      </c>
      <c r="M222" s="3" t="str">
        <f>IF(A222="M",IF(ISERROR(VLOOKUP(J222,'[1]Secondary Data'!$C$5:$G$64,5,)),VLOOKUP(J222,'[1]Desk research'!$C$3:$I$173,7,),VLOOKUP(J222,'[1]Secondary Data'!$C$5:$G$64,5,)),"")</f>
        <v/>
      </c>
      <c r="N222" s="3" t="str">
        <f>VLOOKUP(J222,'[1]Consolidated Answers'!C:H,6,FALSE)</f>
        <v>Primary (Interview)</v>
      </c>
      <c r="O222" s="3">
        <f>VLOOKUP($F222,'[1]Weights Remapped'!$B$5:$AF$34, 27, 0)</f>
        <v>9</v>
      </c>
      <c r="P222" s="3">
        <f>VLOOKUP($F222,'[1]Weights Remapped'!$B$5:$AF$34, 31, 0)</f>
        <v>1</v>
      </c>
      <c r="Q222" s="3">
        <f>VLOOKUP($F222,'[1]Weights Remapped'!$B$5:$AF$34, 29, 0)</f>
        <v>9</v>
      </c>
      <c r="R222" s="3">
        <f>VLOOKUP($F222,'[1]Weights Remapped'!$B$5:$AF$34, 25, 0)</f>
        <v>9</v>
      </c>
    </row>
    <row r="223" spans="1:18" x14ac:dyDescent="0.25">
      <c r="A223" t="s">
        <v>164</v>
      </c>
      <c r="B223" t="s">
        <v>165</v>
      </c>
      <c r="C223" t="s">
        <v>166</v>
      </c>
      <c r="D223" t="s">
        <v>167</v>
      </c>
      <c r="E223" t="s">
        <v>167</v>
      </c>
      <c r="F223" t="s">
        <v>168</v>
      </c>
      <c r="G223" t="s">
        <v>169</v>
      </c>
      <c r="H223" t="s">
        <v>170</v>
      </c>
      <c r="I223" t="s">
        <v>169</v>
      </c>
      <c r="J223">
        <v>222</v>
      </c>
      <c r="K223" t="s">
        <v>447</v>
      </c>
      <c r="L223" s="2">
        <f>IF(VLOOKUP(J223,[1]ViewData!$AP$4:$AR$317,3,)="..","",VLOOKUP(J223,[1]ViewData!$AP$4:$AR$317,3,))</f>
        <v>3</v>
      </c>
      <c r="M223" s="3" t="str">
        <f>IF(A223="M",IF(ISERROR(VLOOKUP(J223,'[1]Secondary Data'!$C$5:$G$64,5,)),VLOOKUP(J223,'[1]Desk research'!$C$3:$I$173,7,),VLOOKUP(J223,'[1]Secondary Data'!$C$5:$G$64,5,)),"")</f>
        <v/>
      </c>
      <c r="N223" s="3" t="str">
        <f>VLOOKUP(J223,'[1]Consolidated Answers'!C:H,6,FALSE)</f>
        <v>Secondary</v>
      </c>
      <c r="O223" s="3">
        <f>VLOOKUP($F223,'[1]Weights Remapped'!$B$5:$AF$34, 27, 0)</f>
        <v>9</v>
      </c>
      <c r="P223" s="3">
        <f>VLOOKUP($F223,'[1]Weights Remapped'!$B$5:$AF$34, 31, 0)</f>
        <v>1</v>
      </c>
      <c r="Q223" s="3">
        <f>VLOOKUP($F223,'[1]Weights Remapped'!$B$5:$AF$34, 29, 0)</f>
        <v>9</v>
      </c>
      <c r="R223" s="3">
        <f>VLOOKUP($F223,'[1]Weights Remapped'!$B$5:$AF$34, 25, 0)</f>
        <v>9</v>
      </c>
    </row>
    <row r="224" spans="1:18" x14ac:dyDescent="0.25">
      <c r="A224" t="s">
        <v>164</v>
      </c>
      <c r="B224" t="s">
        <v>165</v>
      </c>
      <c r="C224" t="s">
        <v>166</v>
      </c>
      <c r="D224" t="s">
        <v>167</v>
      </c>
      <c r="E224" t="s">
        <v>167</v>
      </c>
      <c r="F224" t="s">
        <v>168</v>
      </c>
      <c r="G224" t="s">
        <v>169</v>
      </c>
      <c r="H224" t="s">
        <v>170</v>
      </c>
      <c r="I224" t="s">
        <v>169</v>
      </c>
      <c r="J224">
        <v>223</v>
      </c>
      <c r="K224" t="s">
        <v>448</v>
      </c>
      <c r="L224" s="2">
        <f>IF(VLOOKUP(J224,[1]ViewData!$AP$4:$AR$317,3,)="..","",VLOOKUP(J224,[1]ViewData!$AP$4:$AR$317,3,))</f>
        <v>4</v>
      </c>
      <c r="M224" s="3" t="str">
        <f>IF(A224="M",IF(ISERROR(VLOOKUP(J224,'[1]Secondary Data'!$C$5:$G$64,5,)),VLOOKUP(J224,'[1]Desk research'!$C$3:$I$173,7,),VLOOKUP(J224,'[1]Secondary Data'!$C$5:$G$64,5,)),"")</f>
        <v/>
      </c>
      <c r="N224" s="3" t="str">
        <f>VLOOKUP(J224,'[1]Consolidated Answers'!C:H,6,FALSE)</f>
        <v>Secondary</v>
      </c>
      <c r="O224" s="3">
        <f>VLOOKUP($F224,'[1]Weights Remapped'!$B$5:$AF$34, 27, 0)</f>
        <v>9</v>
      </c>
      <c r="P224" s="3">
        <f>VLOOKUP($F224,'[1]Weights Remapped'!$B$5:$AF$34, 31, 0)</f>
        <v>1</v>
      </c>
      <c r="Q224" s="3">
        <f>VLOOKUP($F224,'[1]Weights Remapped'!$B$5:$AF$34, 29, 0)</f>
        <v>9</v>
      </c>
      <c r="R224" s="3">
        <f>VLOOKUP($F224,'[1]Weights Remapped'!$B$5:$AF$34, 25, 0)</f>
        <v>9</v>
      </c>
    </row>
    <row r="225" spans="1:18" x14ac:dyDescent="0.25">
      <c r="A225" t="s">
        <v>164</v>
      </c>
      <c r="B225" t="s">
        <v>165</v>
      </c>
      <c r="C225" t="s">
        <v>166</v>
      </c>
      <c r="D225" t="s">
        <v>167</v>
      </c>
      <c r="E225" t="s">
        <v>167</v>
      </c>
      <c r="F225" t="s">
        <v>168</v>
      </c>
      <c r="G225" t="s">
        <v>169</v>
      </c>
      <c r="H225" t="s">
        <v>170</v>
      </c>
      <c r="I225" t="s">
        <v>169</v>
      </c>
      <c r="J225">
        <v>224</v>
      </c>
      <c r="K225" t="s">
        <v>449</v>
      </c>
      <c r="L225" s="2">
        <f>IF(VLOOKUP(J225,[1]ViewData!$AP$4:$AR$317,3,)="..","",VLOOKUP(J225,[1]ViewData!$AP$4:$AR$317,3,))</f>
        <v>4</v>
      </c>
      <c r="M225" s="3" t="str">
        <f>IF(A225="M",IF(ISERROR(VLOOKUP(J225,'[1]Secondary Data'!$C$5:$G$64,5,)),VLOOKUP(J225,'[1]Desk research'!$C$3:$I$173,7,),VLOOKUP(J225,'[1]Secondary Data'!$C$5:$G$64,5,)),"")</f>
        <v/>
      </c>
      <c r="N225" s="3" t="str">
        <f>VLOOKUP(J225,'[1]Consolidated Answers'!C:H,6,FALSE)</f>
        <v>Secondary</v>
      </c>
      <c r="O225" s="3">
        <f>VLOOKUP($F225,'[1]Weights Remapped'!$B$5:$AF$34, 27, 0)</f>
        <v>9</v>
      </c>
      <c r="P225" s="3">
        <f>VLOOKUP($F225,'[1]Weights Remapped'!$B$5:$AF$34, 31, 0)</f>
        <v>1</v>
      </c>
      <c r="Q225" s="3">
        <f>VLOOKUP($F225,'[1]Weights Remapped'!$B$5:$AF$34, 29, 0)</f>
        <v>9</v>
      </c>
      <c r="R225" s="3">
        <f>VLOOKUP($F225,'[1]Weights Remapped'!$B$5:$AF$34, 25, 0)</f>
        <v>9</v>
      </c>
    </row>
    <row r="226" spans="1:18" x14ac:dyDescent="0.25">
      <c r="A226" t="s">
        <v>164</v>
      </c>
      <c r="B226" t="s">
        <v>165</v>
      </c>
      <c r="C226" t="s">
        <v>166</v>
      </c>
      <c r="D226" t="s">
        <v>167</v>
      </c>
      <c r="E226" t="s">
        <v>167</v>
      </c>
      <c r="F226" t="s">
        <v>168</v>
      </c>
      <c r="G226" t="s">
        <v>169</v>
      </c>
      <c r="H226" t="s">
        <v>170</v>
      </c>
      <c r="I226" t="s">
        <v>169</v>
      </c>
      <c r="J226">
        <v>225</v>
      </c>
      <c r="K226" t="s">
        <v>450</v>
      </c>
      <c r="L226" s="2">
        <f>IF(VLOOKUP(J226,[1]ViewData!$AP$4:$AR$317,3,)="..","",VLOOKUP(J226,[1]ViewData!$AP$4:$AR$317,3,))</f>
        <v>3</v>
      </c>
      <c r="M226" s="3" t="str">
        <f>IF(A226="M",IF(ISERROR(VLOOKUP(J226,'[1]Secondary Data'!$C$5:$G$64,5,)),VLOOKUP(J226,'[1]Desk research'!$C$3:$I$173,7,),VLOOKUP(J226,'[1]Secondary Data'!$C$5:$G$64,5,)),"")</f>
        <v/>
      </c>
      <c r="N226" s="3" t="str">
        <f>VLOOKUP(J226,'[1]Consolidated Answers'!C:H,6,FALSE)</f>
        <v>Secondary</v>
      </c>
      <c r="O226" s="3">
        <f>VLOOKUP($F226,'[1]Weights Remapped'!$B$5:$AF$34, 27, 0)</f>
        <v>9</v>
      </c>
      <c r="P226" s="3">
        <f>VLOOKUP($F226,'[1]Weights Remapped'!$B$5:$AF$34, 31, 0)</f>
        <v>1</v>
      </c>
      <c r="Q226" s="3">
        <f>VLOOKUP($F226,'[1]Weights Remapped'!$B$5:$AF$34, 29, 0)</f>
        <v>9</v>
      </c>
      <c r="R226" s="3">
        <f>VLOOKUP($F226,'[1]Weights Remapped'!$B$5:$AF$34, 25, 0)</f>
        <v>9</v>
      </c>
    </row>
    <row r="227" spans="1:18" x14ac:dyDescent="0.25">
      <c r="A227" t="s">
        <v>164</v>
      </c>
      <c r="B227" t="s">
        <v>165</v>
      </c>
      <c r="C227" t="s">
        <v>166</v>
      </c>
      <c r="D227" t="s">
        <v>167</v>
      </c>
      <c r="E227" t="s">
        <v>167</v>
      </c>
      <c r="F227" t="s">
        <v>168</v>
      </c>
      <c r="G227" t="s">
        <v>169</v>
      </c>
      <c r="H227" t="s">
        <v>170</v>
      </c>
      <c r="I227" t="s">
        <v>169</v>
      </c>
      <c r="J227">
        <v>226</v>
      </c>
      <c r="K227" t="s">
        <v>451</v>
      </c>
      <c r="L227" s="2">
        <f>IF(VLOOKUP(J227,[1]ViewData!$AP$4:$AR$317,3,)="..","",VLOOKUP(J227,[1]ViewData!$AP$4:$AR$317,3,))</f>
        <v>3</v>
      </c>
      <c r="M227" s="3" t="str">
        <f>IF(A227="M",IF(ISERROR(VLOOKUP(J227,'[1]Secondary Data'!$C$5:$G$64,5,)),VLOOKUP(J227,'[1]Desk research'!$C$3:$I$173,7,),VLOOKUP(J227,'[1]Secondary Data'!$C$5:$G$64,5,)),"")</f>
        <v/>
      </c>
      <c r="N227" s="3" t="str">
        <f>VLOOKUP(J227,'[1]Consolidated Answers'!C:H,6,FALSE)</f>
        <v>Secondary</v>
      </c>
      <c r="O227" s="3">
        <f>VLOOKUP($F227,'[1]Weights Remapped'!$B$5:$AF$34, 27, 0)</f>
        <v>9</v>
      </c>
      <c r="P227" s="3">
        <f>VLOOKUP($F227,'[1]Weights Remapped'!$B$5:$AF$34, 31, 0)</f>
        <v>1</v>
      </c>
      <c r="Q227" s="3">
        <f>VLOOKUP($F227,'[1]Weights Remapped'!$B$5:$AF$34, 29, 0)</f>
        <v>9</v>
      </c>
      <c r="R227" s="3">
        <f>VLOOKUP($F227,'[1]Weights Remapped'!$B$5:$AF$34, 25, 0)</f>
        <v>9</v>
      </c>
    </row>
    <row r="228" spans="1:18" x14ac:dyDescent="0.25">
      <c r="A228" t="s">
        <v>164</v>
      </c>
      <c r="B228" t="s">
        <v>165</v>
      </c>
      <c r="C228" t="s">
        <v>166</v>
      </c>
      <c r="D228" t="s">
        <v>167</v>
      </c>
      <c r="E228" t="s">
        <v>167</v>
      </c>
      <c r="F228" t="s">
        <v>168</v>
      </c>
      <c r="G228" t="s">
        <v>169</v>
      </c>
      <c r="H228" t="s">
        <v>170</v>
      </c>
      <c r="I228" t="s">
        <v>169</v>
      </c>
      <c r="J228">
        <v>227</v>
      </c>
      <c r="K228" t="s">
        <v>452</v>
      </c>
      <c r="L228" s="2">
        <f>IF(VLOOKUP(J228,[1]ViewData!$AP$4:$AR$317,3,)="..","",VLOOKUP(J228,[1]ViewData!$AP$4:$AR$317,3,))</f>
        <v>1</v>
      </c>
      <c r="M228" s="3" t="str">
        <f>IF(A228="M",IF(ISERROR(VLOOKUP(J228,'[1]Secondary Data'!$C$5:$G$64,5,)),VLOOKUP(J228,'[1]Desk research'!$C$3:$I$173,7,),VLOOKUP(J228,'[1]Secondary Data'!$C$5:$G$64,5,)),"")</f>
        <v/>
      </c>
      <c r="N228" s="3" t="str">
        <f>VLOOKUP(J228,'[1]Consolidated Answers'!C:H,6,FALSE)</f>
        <v>Secondary</v>
      </c>
      <c r="O228" s="3">
        <f>VLOOKUP($F228,'[1]Weights Remapped'!$B$5:$AF$34, 27, 0)</f>
        <v>9</v>
      </c>
      <c r="P228" s="3">
        <f>VLOOKUP($F228,'[1]Weights Remapped'!$B$5:$AF$34, 31, 0)</f>
        <v>1</v>
      </c>
      <c r="Q228" s="3">
        <f>VLOOKUP($F228,'[1]Weights Remapped'!$B$5:$AF$34, 29, 0)</f>
        <v>9</v>
      </c>
      <c r="R228" s="3">
        <f>VLOOKUP($F228,'[1]Weights Remapped'!$B$5:$AF$34, 25, 0)</f>
        <v>9</v>
      </c>
    </row>
    <row r="229" spans="1:18" x14ac:dyDescent="0.25">
      <c r="A229" t="s">
        <v>164</v>
      </c>
      <c r="B229" t="s">
        <v>165</v>
      </c>
      <c r="C229" t="s">
        <v>166</v>
      </c>
      <c r="D229" t="s">
        <v>167</v>
      </c>
      <c r="E229" t="s">
        <v>167</v>
      </c>
      <c r="F229" t="s">
        <v>168</v>
      </c>
      <c r="G229" t="s">
        <v>169</v>
      </c>
      <c r="H229" t="s">
        <v>170</v>
      </c>
      <c r="I229" t="s">
        <v>169</v>
      </c>
      <c r="J229">
        <v>228</v>
      </c>
      <c r="K229" t="s">
        <v>453</v>
      </c>
      <c r="L229" s="2">
        <f>IF(VLOOKUP(J229,[1]ViewData!$AP$4:$AR$317,3,)="..","",VLOOKUP(J229,[1]ViewData!$AP$4:$AR$317,3,))</f>
        <v>1</v>
      </c>
      <c r="M229" s="3" t="str">
        <f>IF(A229="M",IF(ISERROR(VLOOKUP(J229,'[1]Secondary Data'!$C$5:$G$64,5,)),VLOOKUP(J229,'[1]Desk research'!$C$3:$I$173,7,),VLOOKUP(J229,'[1]Secondary Data'!$C$5:$G$64,5,)),"")</f>
        <v/>
      </c>
      <c r="N229" s="3" t="str">
        <f>VLOOKUP(J229,'[1]Consolidated Answers'!C:H,6,FALSE)</f>
        <v>Secondary</v>
      </c>
      <c r="O229" s="3">
        <f>VLOOKUP($F229,'[1]Weights Remapped'!$B$5:$AF$34, 27, 0)</f>
        <v>9</v>
      </c>
      <c r="P229" s="3">
        <f>VLOOKUP($F229,'[1]Weights Remapped'!$B$5:$AF$34, 31, 0)</f>
        <v>1</v>
      </c>
      <c r="Q229" s="3">
        <f>VLOOKUP($F229,'[1]Weights Remapped'!$B$5:$AF$34, 29, 0)</f>
        <v>9</v>
      </c>
      <c r="R229" s="3">
        <f>VLOOKUP($F229,'[1]Weights Remapped'!$B$5:$AF$34, 25, 0)</f>
        <v>9</v>
      </c>
    </row>
    <row r="230" spans="1:18" x14ac:dyDescent="0.25">
      <c r="A230" t="s">
        <v>164</v>
      </c>
      <c r="B230" t="s">
        <v>165</v>
      </c>
      <c r="C230" t="s">
        <v>166</v>
      </c>
      <c r="D230" t="s">
        <v>167</v>
      </c>
      <c r="E230" t="s">
        <v>167</v>
      </c>
      <c r="F230" t="s">
        <v>168</v>
      </c>
      <c r="G230" t="s">
        <v>169</v>
      </c>
      <c r="H230" t="s">
        <v>170</v>
      </c>
      <c r="I230" t="s">
        <v>169</v>
      </c>
      <c r="J230">
        <v>229</v>
      </c>
      <c r="K230" t="s">
        <v>454</v>
      </c>
      <c r="L230" s="2">
        <f>IF(VLOOKUP(J230,[1]ViewData!$AP$4:$AR$317,3,)="..","",VLOOKUP(J230,[1]ViewData!$AP$4:$AR$317,3,))</f>
        <v>2</v>
      </c>
      <c r="M230" s="3" t="str">
        <f>IF(A230="M",IF(ISERROR(VLOOKUP(J230,'[1]Secondary Data'!$C$5:$G$64,5,)),VLOOKUP(J230,'[1]Desk research'!$C$3:$I$173,7,),VLOOKUP(J230,'[1]Secondary Data'!$C$5:$G$64,5,)),"")</f>
        <v/>
      </c>
      <c r="N230" s="3" t="str">
        <f>VLOOKUP(J230,'[1]Consolidated Answers'!C:H,6,FALSE)</f>
        <v>Secondary</v>
      </c>
      <c r="O230" s="3">
        <f>VLOOKUP($F230,'[1]Weights Remapped'!$B$5:$AF$34, 27, 0)</f>
        <v>9</v>
      </c>
      <c r="P230" s="3">
        <f>VLOOKUP($F230,'[1]Weights Remapped'!$B$5:$AF$34, 31, 0)</f>
        <v>1</v>
      </c>
      <c r="Q230" s="3">
        <f>VLOOKUP($F230,'[1]Weights Remapped'!$B$5:$AF$34, 29, 0)</f>
        <v>9</v>
      </c>
      <c r="R230" s="3">
        <f>VLOOKUP($F230,'[1]Weights Remapped'!$B$5:$AF$34, 25, 0)</f>
        <v>9</v>
      </c>
    </row>
    <row r="231" spans="1:18" x14ac:dyDescent="0.25">
      <c r="A231" t="s">
        <v>164</v>
      </c>
      <c r="B231" t="s">
        <v>165</v>
      </c>
      <c r="C231" t="s">
        <v>166</v>
      </c>
      <c r="D231" t="s">
        <v>167</v>
      </c>
      <c r="E231" t="s">
        <v>167</v>
      </c>
      <c r="F231" t="s">
        <v>168</v>
      </c>
      <c r="G231" t="s">
        <v>169</v>
      </c>
      <c r="H231" t="s">
        <v>170</v>
      </c>
      <c r="I231" t="s">
        <v>169</v>
      </c>
      <c r="J231">
        <v>230</v>
      </c>
      <c r="K231" t="s">
        <v>455</v>
      </c>
      <c r="L231" s="2">
        <f>IF(VLOOKUP(J231,[1]ViewData!$AP$4:$AR$317,3,)="..","",VLOOKUP(J231,[1]ViewData!$AP$4:$AR$317,3,))</f>
        <v>2</v>
      </c>
      <c r="M231" s="3" t="str">
        <f>IF(A231="M",IF(ISERROR(VLOOKUP(J231,'[1]Secondary Data'!$C$5:$G$64,5,)),VLOOKUP(J231,'[1]Desk research'!$C$3:$I$173,7,),VLOOKUP(J231,'[1]Secondary Data'!$C$5:$G$64,5,)),"")</f>
        <v/>
      </c>
      <c r="N231" s="3" t="str">
        <f>VLOOKUP(J231,'[1]Consolidated Answers'!C:H,6,FALSE)</f>
        <v>Secondary</v>
      </c>
      <c r="O231" s="3">
        <f>VLOOKUP($F231,'[1]Weights Remapped'!$B$5:$AF$34, 27, 0)</f>
        <v>9</v>
      </c>
      <c r="P231" s="3">
        <f>VLOOKUP($F231,'[1]Weights Remapped'!$B$5:$AF$34, 31, 0)</f>
        <v>1</v>
      </c>
      <c r="Q231" s="3">
        <f>VLOOKUP($F231,'[1]Weights Remapped'!$B$5:$AF$34, 29, 0)</f>
        <v>9</v>
      </c>
      <c r="R231" s="3">
        <f>VLOOKUP($F231,'[1]Weights Remapped'!$B$5:$AF$34, 25, 0)</f>
        <v>9</v>
      </c>
    </row>
    <row r="232" spans="1:18" x14ac:dyDescent="0.25">
      <c r="A232" t="s">
        <v>164</v>
      </c>
      <c r="B232" t="s">
        <v>165</v>
      </c>
      <c r="C232" t="s">
        <v>166</v>
      </c>
      <c r="D232" t="s">
        <v>167</v>
      </c>
      <c r="E232" t="s">
        <v>167</v>
      </c>
      <c r="F232" t="s">
        <v>171</v>
      </c>
      <c r="G232" t="s">
        <v>172</v>
      </c>
      <c r="H232" t="s">
        <v>173</v>
      </c>
      <c r="I232" t="s">
        <v>172</v>
      </c>
      <c r="J232">
        <v>231</v>
      </c>
      <c r="K232" t="s">
        <v>456</v>
      </c>
      <c r="L232" s="2">
        <f>IF(VLOOKUP(J232,[1]ViewData!$AP$4:$AR$317,3,)="..","",VLOOKUP(J232,[1]ViewData!$AP$4:$AR$317,3,))</f>
        <v>2</v>
      </c>
      <c r="M232" s="3" t="str">
        <f>IF(A232="M",IF(ISERROR(VLOOKUP(J232,'[1]Secondary Data'!$C$5:$G$64,5,)),VLOOKUP(J232,'[1]Desk research'!$C$3:$I$173,7,),VLOOKUP(J232,'[1]Secondary Data'!$C$5:$G$64,5,)),"")</f>
        <v/>
      </c>
      <c r="N232" s="3" t="str">
        <f>VLOOKUP(J232,'[1]Consolidated Answers'!C:H,6,FALSE)</f>
        <v>Secondary</v>
      </c>
      <c r="O232" s="3">
        <f>VLOOKUP($F232,'[1]Weights Remapped'!$B$5:$AF$34, 27, 0)</f>
        <v>1</v>
      </c>
      <c r="P232" s="3">
        <f>VLOOKUP($F232,'[1]Weights Remapped'!$B$5:$AF$34, 31, 0)</f>
        <v>1</v>
      </c>
      <c r="Q232" s="3">
        <f>VLOOKUP($F232,'[1]Weights Remapped'!$B$5:$AF$34, 29, 0)</f>
        <v>1</v>
      </c>
      <c r="R232" s="3">
        <f>VLOOKUP($F232,'[1]Weights Remapped'!$B$5:$AF$34, 25, 0)</f>
        <v>1</v>
      </c>
    </row>
    <row r="233" spans="1:18" x14ac:dyDescent="0.25">
      <c r="A233" t="s">
        <v>164</v>
      </c>
      <c r="B233" t="s">
        <v>165</v>
      </c>
      <c r="C233" t="s">
        <v>166</v>
      </c>
      <c r="D233" t="s">
        <v>167</v>
      </c>
      <c r="E233" t="s">
        <v>167</v>
      </c>
      <c r="F233" t="s">
        <v>171</v>
      </c>
      <c r="G233" t="s">
        <v>172</v>
      </c>
      <c r="H233" t="s">
        <v>173</v>
      </c>
      <c r="I233" t="s">
        <v>172</v>
      </c>
      <c r="J233">
        <v>232</v>
      </c>
      <c r="K233" t="s">
        <v>174</v>
      </c>
      <c r="L233" s="2">
        <f>IF(VLOOKUP(J233,[1]ViewData!$AP$4:$AR$317,3,)="..","",VLOOKUP(J233,[1]ViewData!$AP$4:$AR$317,3,))</f>
        <v>3</v>
      </c>
      <c r="M233" s="3" t="str">
        <f>IF(A233="M",IF(ISERROR(VLOOKUP(J233,'[1]Secondary Data'!$C$5:$G$64,5,)),VLOOKUP(J233,'[1]Desk research'!$C$3:$I$173,7,),VLOOKUP(J233,'[1]Secondary Data'!$C$5:$G$64,5,)),"")</f>
        <v/>
      </c>
      <c r="N233" s="3" t="str">
        <f>VLOOKUP(J233,'[1]Consolidated Answers'!C:H,6,FALSE)</f>
        <v>Secondary</v>
      </c>
      <c r="O233" s="3">
        <f>VLOOKUP($F233,'[1]Weights Remapped'!$B$5:$AF$34, 27, 0)</f>
        <v>1</v>
      </c>
      <c r="P233" s="3">
        <f>VLOOKUP($F233,'[1]Weights Remapped'!$B$5:$AF$34, 31, 0)</f>
        <v>1</v>
      </c>
      <c r="Q233" s="3">
        <f>VLOOKUP($F233,'[1]Weights Remapped'!$B$5:$AF$34, 29, 0)</f>
        <v>1</v>
      </c>
      <c r="R233" s="3">
        <f>VLOOKUP($F233,'[1]Weights Remapped'!$B$5:$AF$34, 25, 0)</f>
        <v>1</v>
      </c>
    </row>
    <row r="234" spans="1:18" x14ac:dyDescent="0.25">
      <c r="A234" t="s">
        <v>164</v>
      </c>
      <c r="B234" t="s">
        <v>165</v>
      </c>
      <c r="C234" t="s">
        <v>166</v>
      </c>
      <c r="D234" t="s">
        <v>167</v>
      </c>
      <c r="E234" t="s">
        <v>167</v>
      </c>
      <c r="F234" t="s">
        <v>171</v>
      </c>
      <c r="G234" t="s">
        <v>172</v>
      </c>
      <c r="H234" t="s">
        <v>173</v>
      </c>
      <c r="I234" t="s">
        <v>172</v>
      </c>
      <c r="J234">
        <v>233</v>
      </c>
      <c r="K234" t="s">
        <v>457</v>
      </c>
      <c r="L234" s="2">
        <f>IF(VLOOKUP(J234,[1]ViewData!$AP$4:$AR$317,3,)="..","",VLOOKUP(J234,[1]ViewData!$AP$4:$AR$317,3,))</f>
        <v>2</v>
      </c>
      <c r="M234" s="3" t="str">
        <f>IF(A234="M",IF(ISERROR(VLOOKUP(J234,'[1]Secondary Data'!$C$5:$G$64,5,)),VLOOKUP(J234,'[1]Desk research'!$C$3:$I$173,7,),VLOOKUP(J234,'[1]Secondary Data'!$C$5:$G$64,5,)),"")</f>
        <v/>
      </c>
      <c r="N234" s="3" t="str">
        <f>VLOOKUP(J234,'[1]Consolidated Answers'!C:H,6,FALSE)</f>
        <v>Secondary</v>
      </c>
      <c r="O234" s="3">
        <f>VLOOKUP($F234,'[1]Weights Remapped'!$B$5:$AF$34, 27, 0)</f>
        <v>1</v>
      </c>
      <c r="P234" s="3">
        <f>VLOOKUP($F234,'[1]Weights Remapped'!$B$5:$AF$34, 31, 0)</f>
        <v>1</v>
      </c>
      <c r="Q234" s="3">
        <f>VLOOKUP($F234,'[1]Weights Remapped'!$B$5:$AF$34, 29, 0)</f>
        <v>1</v>
      </c>
      <c r="R234" s="3">
        <f>VLOOKUP($F234,'[1]Weights Remapped'!$B$5:$AF$34, 25, 0)</f>
        <v>1</v>
      </c>
    </row>
    <row r="235" spans="1:18" x14ac:dyDescent="0.25">
      <c r="A235" t="s">
        <v>164</v>
      </c>
      <c r="B235" t="s">
        <v>165</v>
      </c>
      <c r="C235" t="s">
        <v>166</v>
      </c>
      <c r="D235" t="s">
        <v>167</v>
      </c>
      <c r="E235" t="s">
        <v>167</v>
      </c>
      <c r="F235" t="s">
        <v>171</v>
      </c>
      <c r="G235" t="s">
        <v>172</v>
      </c>
      <c r="H235" t="s">
        <v>173</v>
      </c>
      <c r="I235" t="s">
        <v>172</v>
      </c>
      <c r="J235">
        <v>234</v>
      </c>
      <c r="K235" t="s">
        <v>458</v>
      </c>
      <c r="L235" s="2">
        <f>IF(VLOOKUP(J235,[1]ViewData!$AP$4:$AR$317,3,)="..","",VLOOKUP(J235,[1]ViewData!$AP$4:$AR$317,3,))</f>
        <v>1</v>
      </c>
      <c r="M235" s="3" t="str">
        <f>IF(A235="M",IF(ISERROR(VLOOKUP(J235,'[1]Secondary Data'!$C$5:$G$64,5,)),VLOOKUP(J235,'[1]Desk research'!$C$3:$I$173,7,),VLOOKUP(J235,'[1]Secondary Data'!$C$5:$G$64,5,)),"")</f>
        <v/>
      </c>
      <c r="N235" s="3" t="str">
        <f>VLOOKUP(J235,'[1]Consolidated Answers'!C:H,6,FALSE)</f>
        <v>Secondary</v>
      </c>
      <c r="O235" s="3">
        <f>VLOOKUP($F235,'[1]Weights Remapped'!$B$5:$AF$34, 27, 0)</f>
        <v>1</v>
      </c>
      <c r="P235" s="3">
        <f>VLOOKUP($F235,'[1]Weights Remapped'!$B$5:$AF$34, 31, 0)</f>
        <v>1</v>
      </c>
      <c r="Q235" s="3">
        <f>VLOOKUP($F235,'[1]Weights Remapped'!$B$5:$AF$34, 29, 0)</f>
        <v>1</v>
      </c>
      <c r="R235" s="3">
        <f>VLOOKUP($F235,'[1]Weights Remapped'!$B$5:$AF$34, 25, 0)</f>
        <v>1</v>
      </c>
    </row>
    <row r="236" spans="1:18" x14ac:dyDescent="0.25">
      <c r="A236" t="s">
        <v>164</v>
      </c>
      <c r="B236" t="s">
        <v>165</v>
      </c>
      <c r="C236" t="s">
        <v>166</v>
      </c>
      <c r="D236" t="s">
        <v>167</v>
      </c>
      <c r="E236" t="s">
        <v>167</v>
      </c>
      <c r="F236" t="s">
        <v>171</v>
      </c>
      <c r="G236" t="s">
        <v>172</v>
      </c>
      <c r="H236" t="s">
        <v>173</v>
      </c>
      <c r="I236" t="s">
        <v>172</v>
      </c>
      <c r="J236">
        <v>235</v>
      </c>
      <c r="K236" t="s">
        <v>459</v>
      </c>
      <c r="L236" s="2">
        <f>IF(VLOOKUP(J236,[1]ViewData!$AP$4:$AR$317,3,)="..","",VLOOKUP(J236,[1]ViewData!$AP$4:$AR$317,3,))</f>
        <v>3</v>
      </c>
      <c r="M236" s="3" t="str">
        <f>IF(A236="M",IF(ISERROR(VLOOKUP(J236,'[1]Secondary Data'!$C$5:$G$64,5,)),VLOOKUP(J236,'[1]Desk research'!$C$3:$I$173,7,),VLOOKUP(J236,'[1]Secondary Data'!$C$5:$G$64,5,)),"")</f>
        <v/>
      </c>
      <c r="N236" s="3" t="str">
        <f>VLOOKUP(J236,'[1]Consolidated Answers'!C:H,6,FALSE)</f>
        <v>Secondary</v>
      </c>
      <c r="O236" s="3">
        <f>VLOOKUP($F236,'[1]Weights Remapped'!$B$5:$AF$34, 27, 0)</f>
        <v>1</v>
      </c>
      <c r="P236" s="3">
        <f>VLOOKUP($F236,'[1]Weights Remapped'!$B$5:$AF$34, 31, 0)</f>
        <v>1</v>
      </c>
      <c r="Q236" s="3">
        <f>VLOOKUP($F236,'[1]Weights Remapped'!$B$5:$AF$34, 29, 0)</f>
        <v>1</v>
      </c>
      <c r="R236" s="3">
        <f>VLOOKUP($F236,'[1]Weights Remapped'!$B$5:$AF$34, 25, 0)</f>
        <v>1</v>
      </c>
    </row>
    <row r="237" spans="1:18" x14ac:dyDescent="0.25">
      <c r="A237" t="s">
        <v>164</v>
      </c>
      <c r="B237" t="s">
        <v>165</v>
      </c>
      <c r="C237" t="s">
        <v>166</v>
      </c>
      <c r="D237" t="s">
        <v>167</v>
      </c>
      <c r="E237" t="s">
        <v>167</v>
      </c>
      <c r="F237" t="s">
        <v>175</v>
      </c>
      <c r="G237" t="s">
        <v>176</v>
      </c>
      <c r="H237" t="s">
        <v>177</v>
      </c>
      <c r="I237" t="s">
        <v>176</v>
      </c>
      <c r="J237">
        <v>236</v>
      </c>
      <c r="K237" t="s">
        <v>460</v>
      </c>
      <c r="L237" s="2">
        <f>IF(VLOOKUP(J237,[1]ViewData!$AP$4:$AR$317,3,)="..","",VLOOKUP(J237,[1]ViewData!$AP$4:$AR$317,3,))</f>
        <v>4</v>
      </c>
      <c r="M237" s="3" t="str">
        <f>IF(A237="M",IF(ISERROR(VLOOKUP(J237,'[1]Secondary Data'!$C$5:$G$64,5,)),VLOOKUP(J237,'[1]Desk research'!$C$3:$I$173,7,),VLOOKUP(J237,'[1]Secondary Data'!$C$5:$G$64,5,)),"")</f>
        <v/>
      </c>
      <c r="N237" s="3" t="str">
        <f>VLOOKUP(J237,'[1]Consolidated Answers'!C:H,6,FALSE)</f>
        <v>Secondary</v>
      </c>
      <c r="O237" s="3">
        <f>VLOOKUP($F237,'[1]Weights Remapped'!$B$5:$AF$34, 27, 0)</f>
        <v>1</v>
      </c>
      <c r="P237" s="3">
        <f>VLOOKUP($F237,'[1]Weights Remapped'!$B$5:$AF$34, 31, 0)</f>
        <v>1</v>
      </c>
      <c r="Q237" s="3">
        <f>VLOOKUP($F237,'[1]Weights Remapped'!$B$5:$AF$34, 29, 0)</f>
        <v>1</v>
      </c>
      <c r="R237" s="3">
        <f>VLOOKUP($F237,'[1]Weights Remapped'!$B$5:$AF$34, 25, 0)</f>
        <v>1</v>
      </c>
    </row>
    <row r="238" spans="1:18" x14ac:dyDescent="0.25">
      <c r="A238" t="s">
        <v>164</v>
      </c>
      <c r="B238" t="s">
        <v>165</v>
      </c>
      <c r="C238" t="s">
        <v>166</v>
      </c>
      <c r="D238" t="s">
        <v>167</v>
      </c>
      <c r="E238" t="s">
        <v>167</v>
      </c>
      <c r="F238" t="s">
        <v>175</v>
      </c>
      <c r="G238" t="s">
        <v>176</v>
      </c>
      <c r="H238" t="s">
        <v>177</v>
      </c>
      <c r="I238" t="s">
        <v>176</v>
      </c>
      <c r="J238">
        <v>237</v>
      </c>
      <c r="K238" t="s">
        <v>461</v>
      </c>
      <c r="L238" s="2">
        <f>IF(VLOOKUP(J238,[1]ViewData!$AP$4:$AR$317,3,)="..","",VLOOKUP(J238,[1]ViewData!$AP$4:$AR$317,3,))</f>
        <v>3</v>
      </c>
      <c r="M238" s="3" t="str">
        <f>IF(A238="M",IF(ISERROR(VLOOKUP(J238,'[1]Secondary Data'!$C$5:$G$64,5,)),VLOOKUP(J238,'[1]Desk research'!$C$3:$I$173,7,),VLOOKUP(J238,'[1]Secondary Data'!$C$5:$G$64,5,)),"")</f>
        <v/>
      </c>
      <c r="N238" s="3" t="str">
        <f>VLOOKUP(J238,'[1]Consolidated Answers'!C:H,6,FALSE)</f>
        <v>Secondary</v>
      </c>
      <c r="O238" s="3">
        <f>VLOOKUP($F238,'[1]Weights Remapped'!$B$5:$AF$34, 27, 0)</f>
        <v>1</v>
      </c>
      <c r="P238" s="3">
        <f>VLOOKUP($F238,'[1]Weights Remapped'!$B$5:$AF$34, 31, 0)</f>
        <v>1</v>
      </c>
      <c r="Q238" s="3">
        <f>VLOOKUP($F238,'[1]Weights Remapped'!$B$5:$AF$34, 29, 0)</f>
        <v>1</v>
      </c>
      <c r="R238" s="3">
        <f>VLOOKUP($F238,'[1]Weights Remapped'!$B$5:$AF$34, 25, 0)</f>
        <v>1</v>
      </c>
    </row>
    <row r="239" spans="1:18" x14ac:dyDescent="0.25">
      <c r="A239" t="s">
        <v>164</v>
      </c>
      <c r="B239" t="s">
        <v>165</v>
      </c>
      <c r="C239" t="s">
        <v>166</v>
      </c>
      <c r="D239" t="s">
        <v>167</v>
      </c>
      <c r="E239" t="s">
        <v>167</v>
      </c>
      <c r="F239" t="s">
        <v>178</v>
      </c>
      <c r="G239" t="s">
        <v>179</v>
      </c>
      <c r="H239" t="s">
        <v>180</v>
      </c>
      <c r="I239" t="s">
        <v>179</v>
      </c>
      <c r="J239">
        <v>238</v>
      </c>
      <c r="K239" t="s">
        <v>462</v>
      </c>
      <c r="L239" s="2">
        <f>IF(VLOOKUP(J239,[1]ViewData!$AP$4:$AR$317,3,)="..","",VLOOKUP(J239,[1]ViewData!$AP$4:$AR$317,3,))</f>
        <v>3</v>
      </c>
      <c r="M239" s="3" t="str">
        <f>IF(A239="M",IF(ISERROR(VLOOKUP(J239,'[1]Secondary Data'!$C$5:$G$64,5,)),VLOOKUP(J239,'[1]Desk research'!$C$3:$I$173,7,),VLOOKUP(J239,'[1]Secondary Data'!$C$5:$G$64,5,)),"")</f>
        <v/>
      </c>
      <c r="N239" s="3" t="str">
        <f>VLOOKUP(J239,'[1]Consolidated Answers'!C:H,6,FALSE)</f>
        <v>Secondary</v>
      </c>
      <c r="O239" s="3">
        <f>VLOOKUP($F239,'[1]Weights Remapped'!$B$5:$AF$34, 27, 0)</f>
        <v>1</v>
      </c>
      <c r="P239" s="3">
        <f>VLOOKUP($F239,'[1]Weights Remapped'!$B$5:$AF$34, 31, 0)</f>
        <v>1</v>
      </c>
      <c r="Q239" s="3">
        <f>VLOOKUP($F239,'[1]Weights Remapped'!$B$5:$AF$34, 29, 0)</f>
        <v>1</v>
      </c>
      <c r="R239" s="3">
        <f>VLOOKUP($F239,'[1]Weights Remapped'!$B$5:$AF$34, 25, 0)</f>
        <v>1</v>
      </c>
    </row>
    <row r="240" spans="1:18" x14ac:dyDescent="0.25">
      <c r="A240" t="s">
        <v>164</v>
      </c>
      <c r="B240" t="s">
        <v>165</v>
      </c>
      <c r="C240" t="s">
        <v>166</v>
      </c>
      <c r="D240" t="s">
        <v>167</v>
      </c>
      <c r="E240" t="s">
        <v>167</v>
      </c>
      <c r="F240" t="s">
        <v>178</v>
      </c>
      <c r="G240" t="s">
        <v>179</v>
      </c>
      <c r="H240" t="s">
        <v>180</v>
      </c>
      <c r="I240" t="s">
        <v>179</v>
      </c>
      <c r="J240">
        <v>239</v>
      </c>
      <c r="K240" t="s">
        <v>463</v>
      </c>
      <c r="L240" s="2">
        <f>IF(VLOOKUP(J240,[1]ViewData!$AP$4:$AR$317,3,)="..","",VLOOKUP(J240,[1]ViewData!$AP$4:$AR$317,3,))</f>
        <v>4</v>
      </c>
      <c r="M240" s="3" t="str">
        <f>IF(A240="M",IF(ISERROR(VLOOKUP(J240,'[1]Secondary Data'!$C$5:$G$64,5,)),VLOOKUP(J240,'[1]Desk research'!$C$3:$I$173,7,),VLOOKUP(J240,'[1]Secondary Data'!$C$5:$G$64,5,)),"")</f>
        <v/>
      </c>
      <c r="N240" s="3" t="str">
        <f>VLOOKUP(J240,'[1]Consolidated Answers'!C:H,6,FALSE)</f>
        <v>Secondary</v>
      </c>
      <c r="O240" s="3">
        <f>VLOOKUP($F240,'[1]Weights Remapped'!$B$5:$AF$34, 27, 0)</f>
        <v>1</v>
      </c>
      <c r="P240" s="3">
        <f>VLOOKUP($F240,'[1]Weights Remapped'!$B$5:$AF$34, 31, 0)</f>
        <v>1</v>
      </c>
      <c r="Q240" s="3">
        <f>VLOOKUP($F240,'[1]Weights Remapped'!$B$5:$AF$34, 29, 0)</f>
        <v>1</v>
      </c>
      <c r="R240" s="3">
        <f>VLOOKUP($F240,'[1]Weights Remapped'!$B$5:$AF$34, 25, 0)</f>
        <v>1</v>
      </c>
    </row>
    <row r="241" spans="1:18" x14ac:dyDescent="0.25">
      <c r="A241" t="s">
        <v>164</v>
      </c>
      <c r="B241" t="s">
        <v>165</v>
      </c>
      <c r="C241" t="s">
        <v>166</v>
      </c>
      <c r="D241" t="s">
        <v>167</v>
      </c>
      <c r="E241" t="s">
        <v>167</v>
      </c>
      <c r="F241" t="s">
        <v>178</v>
      </c>
      <c r="G241" t="s">
        <v>179</v>
      </c>
      <c r="H241" t="s">
        <v>180</v>
      </c>
      <c r="I241" t="s">
        <v>179</v>
      </c>
      <c r="J241">
        <v>240</v>
      </c>
      <c r="K241" t="s">
        <v>464</v>
      </c>
      <c r="L241" s="2">
        <f>IF(VLOOKUP(J241,[1]ViewData!$AP$4:$AR$317,3,)="..","",VLOOKUP(J241,[1]ViewData!$AP$4:$AR$317,3,))</f>
        <v>2</v>
      </c>
      <c r="M241" s="3" t="str">
        <f>IF(A241="M",IF(ISERROR(VLOOKUP(J241,'[1]Secondary Data'!$C$5:$G$64,5,)),VLOOKUP(J241,'[1]Desk research'!$C$3:$I$173,7,),VLOOKUP(J241,'[1]Secondary Data'!$C$5:$G$64,5,)),"")</f>
        <v/>
      </c>
      <c r="N241" s="3" t="str">
        <f>VLOOKUP(J241,'[1]Consolidated Answers'!C:H,6,FALSE)</f>
        <v>Secondary</v>
      </c>
      <c r="O241" s="3">
        <f>VLOOKUP($F241,'[1]Weights Remapped'!$B$5:$AF$34, 27, 0)</f>
        <v>1</v>
      </c>
      <c r="P241" s="3">
        <f>VLOOKUP($F241,'[1]Weights Remapped'!$B$5:$AF$34, 31, 0)</f>
        <v>1</v>
      </c>
      <c r="Q241" s="3">
        <f>VLOOKUP($F241,'[1]Weights Remapped'!$B$5:$AF$34, 29, 0)</f>
        <v>1</v>
      </c>
      <c r="R241" s="3">
        <f>VLOOKUP($F241,'[1]Weights Remapped'!$B$5:$AF$34, 25, 0)</f>
        <v>1</v>
      </c>
    </row>
    <row r="242" spans="1:18" x14ac:dyDescent="0.25">
      <c r="A242" t="s">
        <v>164</v>
      </c>
      <c r="B242" t="s">
        <v>165</v>
      </c>
      <c r="C242" t="s">
        <v>166</v>
      </c>
      <c r="D242" t="s">
        <v>167</v>
      </c>
      <c r="E242" t="s">
        <v>167</v>
      </c>
      <c r="F242" t="s">
        <v>181</v>
      </c>
      <c r="G242" t="s">
        <v>182</v>
      </c>
      <c r="H242" t="s">
        <v>183</v>
      </c>
      <c r="I242" t="s">
        <v>182</v>
      </c>
      <c r="J242">
        <v>241</v>
      </c>
      <c r="K242" t="s">
        <v>465</v>
      </c>
      <c r="L242" s="2">
        <f>IF(VLOOKUP(J242,[1]ViewData!$AP$4:$AR$317,3,)="..","",VLOOKUP(J242,[1]ViewData!$AP$4:$AR$317,3,))</f>
        <v>3</v>
      </c>
      <c r="M242" s="3" t="str">
        <f>IF(A242="M",IF(ISERROR(VLOOKUP(J242,'[1]Secondary Data'!$C$5:$G$64,5,)),VLOOKUP(J242,'[1]Desk research'!$C$3:$I$173,7,),VLOOKUP(J242,'[1]Secondary Data'!$C$5:$G$64,5,)),"")</f>
        <v/>
      </c>
      <c r="N242" s="3" t="str">
        <f>VLOOKUP(J242,'[1]Consolidated Answers'!C:H,6,FALSE)</f>
        <v>Secondary</v>
      </c>
      <c r="O242" s="3">
        <f>VLOOKUP($F242,'[1]Weights Remapped'!$B$5:$AF$34, 27, 0)</f>
        <v>1</v>
      </c>
      <c r="P242" s="3">
        <f>VLOOKUP($F242,'[1]Weights Remapped'!$B$5:$AF$34, 31, 0)</f>
        <v>1</v>
      </c>
      <c r="Q242" s="3">
        <f>VLOOKUP($F242,'[1]Weights Remapped'!$B$5:$AF$34, 29, 0)</f>
        <v>1</v>
      </c>
      <c r="R242" s="3">
        <f>VLOOKUP($F242,'[1]Weights Remapped'!$B$5:$AF$34, 25, 0)</f>
        <v>1</v>
      </c>
    </row>
    <row r="243" spans="1:18" x14ac:dyDescent="0.25">
      <c r="A243" t="s">
        <v>164</v>
      </c>
      <c r="B243" t="s">
        <v>165</v>
      </c>
      <c r="C243" t="s">
        <v>166</v>
      </c>
      <c r="D243" t="s">
        <v>167</v>
      </c>
      <c r="E243" t="s">
        <v>167</v>
      </c>
      <c r="F243" t="s">
        <v>181</v>
      </c>
      <c r="G243" t="s">
        <v>182</v>
      </c>
      <c r="H243" t="s">
        <v>183</v>
      </c>
      <c r="I243" t="s">
        <v>182</v>
      </c>
      <c r="J243">
        <v>242</v>
      </c>
      <c r="K243" t="s">
        <v>466</v>
      </c>
      <c r="L243" s="2">
        <f>IF(VLOOKUP(J243,[1]ViewData!$AP$4:$AR$317,3,)="..","",VLOOKUP(J243,[1]ViewData!$AP$4:$AR$317,3,))</f>
        <v>4</v>
      </c>
      <c r="M243" s="3" t="str">
        <f>IF(A243="M",IF(ISERROR(VLOOKUP(J243,'[1]Secondary Data'!$C$5:$G$64,5,)),VLOOKUP(J243,'[1]Desk research'!$C$3:$I$173,7,),VLOOKUP(J243,'[1]Secondary Data'!$C$5:$G$64,5,)),"")</f>
        <v/>
      </c>
      <c r="N243" s="3" t="str">
        <f>VLOOKUP(J243,'[1]Consolidated Answers'!C:H,6,FALSE)</f>
        <v>Secondary</v>
      </c>
      <c r="O243" s="3">
        <f>VLOOKUP($F243,'[1]Weights Remapped'!$B$5:$AF$34, 27, 0)</f>
        <v>1</v>
      </c>
      <c r="P243" s="3">
        <f>VLOOKUP($F243,'[1]Weights Remapped'!$B$5:$AF$34, 31, 0)</f>
        <v>1</v>
      </c>
      <c r="Q243" s="3">
        <f>VLOOKUP($F243,'[1]Weights Remapped'!$B$5:$AF$34, 29, 0)</f>
        <v>1</v>
      </c>
      <c r="R243" s="3">
        <f>VLOOKUP($F243,'[1]Weights Remapped'!$B$5:$AF$34, 25, 0)</f>
        <v>1</v>
      </c>
    </row>
    <row r="244" spans="1:18" x14ac:dyDescent="0.25">
      <c r="A244" t="s">
        <v>164</v>
      </c>
      <c r="B244" t="s">
        <v>165</v>
      </c>
      <c r="C244" t="s">
        <v>166</v>
      </c>
      <c r="D244" t="s">
        <v>167</v>
      </c>
      <c r="E244" t="s">
        <v>167</v>
      </c>
      <c r="F244" t="s">
        <v>181</v>
      </c>
      <c r="G244" t="s">
        <v>182</v>
      </c>
      <c r="H244" t="s">
        <v>183</v>
      </c>
      <c r="I244" t="s">
        <v>182</v>
      </c>
      <c r="J244">
        <v>243</v>
      </c>
      <c r="K244" t="s">
        <v>467</v>
      </c>
      <c r="L244" s="2">
        <f>IF(VLOOKUP(J244,[1]ViewData!$AP$4:$AR$317,3,)="..","",VLOOKUP(J244,[1]ViewData!$AP$4:$AR$317,3,))</f>
        <v>3</v>
      </c>
      <c r="M244" s="3" t="str">
        <f>IF(A244="M",IF(ISERROR(VLOOKUP(J244,'[1]Secondary Data'!$C$5:$G$64,5,)),VLOOKUP(J244,'[1]Desk research'!$C$3:$I$173,7,),VLOOKUP(J244,'[1]Secondary Data'!$C$5:$G$64,5,)),"")</f>
        <v/>
      </c>
      <c r="N244" s="3" t="str">
        <f>VLOOKUP(J244,'[1]Consolidated Answers'!C:H,6,FALSE)</f>
        <v>Secondary</v>
      </c>
      <c r="O244" s="3">
        <f>VLOOKUP($F244,'[1]Weights Remapped'!$B$5:$AF$34, 27, 0)</f>
        <v>1</v>
      </c>
      <c r="P244" s="3">
        <f>VLOOKUP($F244,'[1]Weights Remapped'!$B$5:$AF$34, 31, 0)</f>
        <v>1</v>
      </c>
      <c r="Q244" s="3">
        <f>VLOOKUP($F244,'[1]Weights Remapped'!$B$5:$AF$34, 29, 0)</f>
        <v>1</v>
      </c>
      <c r="R244" s="3">
        <f>VLOOKUP($F244,'[1]Weights Remapped'!$B$5:$AF$34, 25, 0)</f>
        <v>1</v>
      </c>
    </row>
    <row r="245" spans="1:18" x14ac:dyDescent="0.25">
      <c r="A245" t="s">
        <v>164</v>
      </c>
      <c r="B245" t="s">
        <v>165</v>
      </c>
      <c r="C245" t="s">
        <v>166</v>
      </c>
      <c r="D245" t="s">
        <v>167</v>
      </c>
      <c r="E245" t="s">
        <v>167</v>
      </c>
      <c r="F245" t="s">
        <v>184</v>
      </c>
      <c r="G245" t="s">
        <v>185</v>
      </c>
      <c r="H245" t="s">
        <v>186</v>
      </c>
      <c r="I245" t="s">
        <v>185</v>
      </c>
      <c r="J245">
        <v>244</v>
      </c>
      <c r="K245" t="s">
        <v>468</v>
      </c>
      <c r="L245" s="2">
        <f>IF(VLOOKUP(J245,[1]ViewData!$AP$4:$AR$317,3,)="..","",VLOOKUP(J245,[1]ViewData!$AP$4:$AR$317,3,))</f>
        <v>4</v>
      </c>
      <c r="M245" s="3" t="str">
        <f>IF(A245="M",IF(ISERROR(VLOOKUP(J245,'[1]Secondary Data'!$C$5:$G$64,5,)),VLOOKUP(J245,'[1]Desk research'!$C$3:$I$173,7,),VLOOKUP(J245,'[1]Secondary Data'!$C$5:$G$64,5,)),"")</f>
        <v/>
      </c>
      <c r="N245" s="3" t="str">
        <f>VLOOKUP(J245,'[1]Consolidated Answers'!C:H,6,FALSE)</f>
        <v>Secondary</v>
      </c>
      <c r="O245" s="3">
        <f>VLOOKUP($F245,'[1]Weights Remapped'!$B$5:$AF$34, 27, 0)</f>
        <v>1</v>
      </c>
      <c r="P245" s="3">
        <f>VLOOKUP($F245,'[1]Weights Remapped'!$B$5:$AF$34, 31, 0)</f>
        <v>1</v>
      </c>
      <c r="Q245" s="3">
        <f>VLOOKUP($F245,'[1]Weights Remapped'!$B$5:$AF$34, 29, 0)</f>
        <v>4</v>
      </c>
      <c r="R245" s="3">
        <f>VLOOKUP($F245,'[1]Weights Remapped'!$B$5:$AF$34, 25, 0)</f>
        <v>4</v>
      </c>
    </row>
    <row r="246" spans="1:18" x14ac:dyDescent="0.25">
      <c r="A246" t="s">
        <v>164</v>
      </c>
      <c r="B246" t="s">
        <v>165</v>
      </c>
      <c r="C246" t="s">
        <v>166</v>
      </c>
      <c r="D246" t="s">
        <v>167</v>
      </c>
      <c r="E246" t="s">
        <v>167</v>
      </c>
      <c r="F246" t="s">
        <v>184</v>
      </c>
      <c r="G246" t="s">
        <v>185</v>
      </c>
      <c r="H246" t="s">
        <v>186</v>
      </c>
      <c r="I246" t="s">
        <v>185</v>
      </c>
      <c r="J246">
        <v>245</v>
      </c>
      <c r="K246" t="s">
        <v>469</v>
      </c>
      <c r="L246" s="2">
        <f>IF(VLOOKUP(J246,[1]ViewData!$AP$4:$AR$317,3,)="..","",VLOOKUP(J246,[1]ViewData!$AP$4:$AR$317,3,))</f>
        <v>3</v>
      </c>
      <c r="M246" s="3" t="str">
        <f>IF(A246="M",IF(ISERROR(VLOOKUP(J246,'[1]Secondary Data'!$C$5:$G$64,5,)),VLOOKUP(J246,'[1]Desk research'!$C$3:$I$173,7,),VLOOKUP(J246,'[1]Secondary Data'!$C$5:$G$64,5,)),"")</f>
        <v/>
      </c>
      <c r="N246" s="3" t="str">
        <f>VLOOKUP(J246,'[1]Consolidated Answers'!C:H,6,FALSE)</f>
        <v>Secondary</v>
      </c>
      <c r="O246" s="3">
        <f>VLOOKUP($F246,'[1]Weights Remapped'!$B$5:$AF$34, 27, 0)</f>
        <v>1</v>
      </c>
      <c r="P246" s="3">
        <f>VLOOKUP($F246,'[1]Weights Remapped'!$B$5:$AF$34, 31, 0)</f>
        <v>1</v>
      </c>
      <c r="Q246" s="3">
        <f>VLOOKUP($F246,'[1]Weights Remapped'!$B$5:$AF$34, 29, 0)</f>
        <v>4</v>
      </c>
      <c r="R246" s="3">
        <f>VLOOKUP($F246,'[1]Weights Remapped'!$B$5:$AF$34, 25, 0)</f>
        <v>4</v>
      </c>
    </row>
    <row r="247" spans="1:18" x14ac:dyDescent="0.25">
      <c r="A247" t="s">
        <v>164</v>
      </c>
      <c r="B247" t="s">
        <v>165</v>
      </c>
      <c r="C247" t="s">
        <v>166</v>
      </c>
      <c r="D247" t="s">
        <v>167</v>
      </c>
      <c r="E247" t="s">
        <v>167</v>
      </c>
      <c r="F247" t="s">
        <v>184</v>
      </c>
      <c r="G247" t="s">
        <v>185</v>
      </c>
      <c r="H247" t="s">
        <v>186</v>
      </c>
      <c r="I247" t="s">
        <v>185</v>
      </c>
      <c r="J247">
        <v>246</v>
      </c>
      <c r="K247" t="s">
        <v>470</v>
      </c>
      <c r="L247" s="2">
        <f>IF(VLOOKUP(J247,[1]ViewData!$AP$4:$AR$317,3,)="..","",VLOOKUP(J247,[1]ViewData!$AP$4:$AR$317,3,))</f>
        <v>1</v>
      </c>
      <c r="M247" s="3" t="str">
        <f>IF(A247="M",IF(ISERROR(VLOOKUP(J247,'[1]Secondary Data'!$C$5:$G$64,5,)),VLOOKUP(J247,'[1]Desk research'!$C$3:$I$173,7,),VLOOKUP(J247,'[1]Secondary Data'!$C$5:$G$64,5,)),"")</f>
        <v/>
      </c>
      <c r="N247" s="3" t="str">
        <f>VLOOKUP(J247,'[1]Consolidated Answers'!C:H,6,FALSE)</f>
        <v>Secondary</v>
      </c>
      <c r="O247" s="3">
        <f>VLOOKUP($F247,'[1]Weights Remapped'!$B$5:$AF$34, 27, 0)</f>
        <v>1</v>
      </c>
      <c r="P247" s="3">
        <f>VLOOKUP($F247,'[1]Weights Remapped'!$B$5:$AF$34, 31, 0)</f>
        <v>1</v>
      </c>
      <c r="Q247" s="3">
        <f>VLOOKUP($F247,'[1]Weights Remapped'!$B$5:$AF$34, 29, 0)</f>
        <v>4</v>
      </c>
      <c r="R247" s="3">
        <f>VLOOKUP($F247,'[1]Weights Remapped'!$B$5:$AF$34, 25, 0)</f>
        <v>4</v>
      </c>
    </row>
    <row r="248" spans="1:18" x14ac:dyDescent="0.25">
      <c r="A248" t="s">
        <v>164</v>
      </c>
      <c r="B248" t="s">
        <v>165</v>
      </c>
      <c r="C248" t="s">
        <v>166</v>
      </c>
      <c r="D248" t="s">
        <v>167</v>
      </c>
      <c r="E248" t="s">
        <v>167</v>
      </c>
      <c r="F248" t="s">
        <v>184</v>
      </c>
      <c r="G248" t="s">
        <v>185</v>
      </c>
      <c r="H248" t="s">
        <v>186</v>
      </c>
      <c r="I248" t="s">
        <v>185</v>
      </c>
      <c r="J248">
        <v>247</v>
      </c>
      <c r="K248" t="s">
        <v>471</v>
      </c>
      <c r="L248" s="2">
        <f>IF(VLOOKUP(J248,[1]ViewData!$AP$4:$AR$317,3,)="..","",VLOOKUP(J248,[1]ViewData!$AP$4:$AR$317,3,))</f>
        <v>4</v>
      </c>
      <c r="M248" s="3" t="str">
        <f>IF(A248="M",IF(ISERROR(VLOOKUP(J248,'[1]Secondary Data'!$C$5:$G$64,5,)),VLOOKUP(J248,'[1]Desk research'!$C$3:$I$173,7,),VLOOKUP(J248,'[1]Secondary Data'!$C$5:$G$64,5,)),"")</f>
        <v/>
      </c>
      <c r="N248" s="3" t="str">
        <f>VLOOKUP(J248,'[1]Consolidated Answers'!C:H,6,FALSE)</f>
        <v>Secondary</v>
      </c>
      <c r="O248" s="3">
        <f>VLOOKUP($F248,'[1]Weights Remapped'!$B$5:$AF$34, 27, 0)</f>
        <v>1</v>
      </c>
      <c r="P248" s="3">
        <f>VLOOKUP($F248,'[1]Weights Remapped'!$B$5:$AF$34, 31, 0)</f>
        <v>1</v>
      </c>
      <c r="Q248" s="3">
        <f>VLOOKUP($F248,'[1]Weights Remapped'!$B$5:$AF$34, 29, 0)</f>
        <v>4</v>
      </c>
      <c r="R248" s="3">
        <f>VLOOKUP($F248,'[1]Weights Remapped'!$B$5:$AF$34, 25, 0)</f>
        <v>4</v>
      </c>
    </row>
    <row r="249" spans="1:18" x14ac:dyDescent="0.25">
      <c r="A249" t="s">
        <v>164</v>
      </c>
      <c r="B249" t="s">
        <v>165</v>
      </c>
      <c r="C249" t="s">
        <v>166</v>
      </c>
      <c r="D249" t="s">
        <v>167</v>
      </c>
      <c r="E249" t="s">
        <v>167</v>
      </c>
      <c r="F249" t="s">
        <v>184</v>
      </c>
      <c r="G249" t="s">
        <v>185</v>
      </c>
      <c r="H249" t="s">
        <v>186</v>
      </c>
      <c r="I249" t="s">
        <v>185</v>
      </c>
      <c r="J249">
        <v>248</v>
      </c>
      <c r="K249" t="s">
        <v>472</v>
      </c>
      <c r="L249" s="2">
        <f>IF(VLOOKUP(J249,[1]ViewData!$AP$4:$AR$317,3,)="..","",VLOOKUP(J249,[1]ViewData!$AP$4:$AR$317,3,))</f>
        <v>1</v>
      </c>
      <c r="M249" s="3" t="str">
        <f>IF(A249="M",IF(ISERROR(VLOOKUP(J249,'[1]Secondary Data'!$C$5:$G$64,5,)),VLOOKUP(J249,'[1]Desk research'!$C$3:$I$173,7,),VLOOKUP(J249,'[1]Secondary Data'!$C$5:$G$64,5,)),"")</f>
        <v/>
      </c>
      <c r="N249" s="3" t="str">
        <f>VLOOKUP(J249,'[1]Consolidated Answers'!C:H,6,FALSE)</f>
        <v>Primary (desktop research)</v>
      </c>
      <c r="O249" s="3">
        <f>VLOOKUP($F249,'[1]Weights Remapped'!$B$5:$AF$34, 27, 0)</f>
        <v>1</v>
      </c>
      <c r="P249" s="3">
        <f>VLOOKUP($F249,'[1]Weights Remapped'!$B$5:$AF$34, 31, 0)</f>
        <v>1</v>
      </c>
      <c r="Q249" s="3">
        <f>VLOOKUP($F249,'[1]Weights Remapped'!$B$5:$AF$34, 29, 0)</f>
        <v>4</v>
      </c>
      <c r="R249" s="3">
        <f>VLOOKUP($F249,'[1]Weights Remapped'!$B$5:$AF$34, 25, 0)</f>
        <v>4</v>
      </c>
    </row>
    <row r="250" spans="1:18" x14ac:dyDescent="0.25">
      <c r="A250" t="s">
        <v>164</v>
      </c>
      <c r="B250" t="s">
        <v>165</v>
      </c>
      <c r="C250" t="s">
        <v>166</v>
      </c>
      <c r="D250" t="s">
        <v>167</v>
      </c>
      <c r="E250" t="s">
        <v>167</v>
      </c>
      <c r="F250" t="s">
        <v>184</v>
      </c>
      <c r="G250" t="s">
        <v>185</v>
      </c>
      <c r="H250" t="s">
        <v>186</v>
      </c>
      <c r="I250" t="s">
        <v>185</v>
      </c>
      <c r="J250">
        <v>249</v>
      </c>
      <c r="K250" t="s">
        <v>473</v>
      </c>
      <c r="L250" s="2">
        <f>IF(VLOOKUP(J250,[1]ViewData!$AP$4:$AR$317,3,)="..","",VLOOKUP(J250,[1]ViewData!$AP$4:$AR$317,3,))</f>
        <v>3</v>
      </c>
      <c r="M250" s="3" t="str">
        <f>IF(A250="M",IF(ISERROR(VLOOKUP(J250,'[1]Secondary Data'!$C$5:$G$64,5,)),VLOOKUP(J250,'[1]Desk research'!$C$3:$I$173,7,),VLOOKUP(J250,'[1]Secondary Data'!$C$5:$G$64,5,)),"")</f>
        <v/>
      </c>
      <c r="N250" s="3" t="str">
        <f>VLOOKUP(J250,'[1]Consolidated Answers'!C:H,6,FALSE)</f>
        <v>Secondary</v>
      </c>
      <c r="O250" s="3">
        <f>VLOOKUP($F250,'[1]Weights Remapped'!$B$5:$AF$34, 27, 0)</f>
        <v>1</v>
      </c>
      <c r="P250" s="3">
        <f>VLOOKUP($F250,'[1]Weights Remapped'!$B$5:$AF$34, 31, 0)</f>
        <v>1</v>
      </c>
      <c r="Q250" s="3">
        <f>VLOOKUP($F250,'[1]Weights Remapped'!$B$5:$AF$34, 29, 0)</f>
        <v>4</v>
      </c>
      <c r="R250" s="3">
        <f>VLOOKUP($F250,'[1]Weights Remapped'!$B$5:$AF$34, 25, 0)</f>
        <v>4</v>
      </c>
    </row>
    <row r="251" spans="1:18" x14ac:dyDescent="0.25">
      <c r="A251" t="s">
        <v>164</v>
      </c>
      <c r="B251" t="s">
        <v>165</v>
      </c>
      <c r="C251" t="s">
        <v>166</v>
      </c>
      <c r="D251" t="s">
        <v>167</v>
      </c>
      <c r="E251" t="s">
        <v>167</v>
      </c>
      <c r="F251" t="s">
        <v>184</v>
      </c>
      <c r="G251" t="s">
        <v>185</v>
      </c>
      <c r="H251" t="s">
        <v>186</v>
      </c>
      <c r="I251" t="s">
        <v>185</v>
      </c>
      <c r="J251">
        <v>250</v>
      </c>
      <c r="K251" t="s">
        <v>474</v>
      </c>
      <c r="L251" s="2">
        <f>IF(VLOOKUP(J251,[1]ViewData!$AP$4:$AR$317,3,)="..","",VLOOKUP(J251,[1]ViewData!$AP$4:$AR$317,3,))</f>
        <v>3</v>
      </c>
      <c r="M251" s="3" t="str">
        <f>IF(A251="M",IF(ISERROR(VLOOKUP(J251,'[1]Secondary Data'!$C$5:$G$64,5,)),VLOOKUP(J251,'[1]Desk research'!$C$3:$I$173,7,),VLOOKUP(J251,'[1]Secondary Data'!$C$5:$G$64,5,)),"")</f>
        <v/>
      </c>
      <c r="N251" s="3" t="str">
        <f>VLOOKUP(J251,'[1]Consolidated Answers'!C:H,6,FALSE)</f>
        <v>Secondary</v>
      </c>
      <c r="O251" s="3">
        <f>VLOOKUP($F251,'[1]Weights Remapped'!$B$5:$AF$34, 27, 0)</f>
        <v>1</v>
      </c>
      <c r="P251" s="3">
        <f>VLOOKUP($F251,'[1]Weights Remapped'!$B$5:$AF$34, 31, 0)</f>
        <v>1</v>
      </c>
      <c r="Q251" s="3">
        <f>VLOOKUP($F251,'[1]Weights Remapped'!$B$5:$AF$34, 29, 0)</f>
        <v>4</v>
      </c>
      <c r="R251" s="3">
        <f>VLOOKUP($F251,'[1]Weights Remapped'!$B$5:$AF$34, 25, 0)</f>
        <v>4</v>
      </c>
    </row>
    <row r="252" spans="1:18" x14ac:dyDescent="0.25">
      <c r="A252" t="s">
        <v>164</v>
      </c>
      <c r="B252" t="s">
        <v>165</v>
      </c>
      <c r="C252" t="s">
        <v>166</v>
      </c>
      <c r="D252" t="s">
        <v>167</v>
      </c>
      <c r="E252" t="s">
        <v>167</v>
      </c>
      <c r="F252" t="s">
        <v>187</v>
      </c>
      <c r="G252" t="s">
        <v>188</v>
      </c>
      <c r="H252" t="s">
        <v>189</v>
      </c>
      <c r="I252" t="s">
        <v>188</v>
      </c>
      <c r="J252">
        <v>251</v>
      </c>
      <c r="K252" t="s">
        <v>475</v>
      </c>
      <c r="L252" s="2">
        <f>IF(VLOOKUP(J252,[1]ViewData!$AP$4:$AR$317,3,)="..","",VLOOKUP(J252,[1]ViewData!$AP$4:$AR$317,3,))</f>
        <v>3</v>
      </c>
      <c r="M252" s="3" t="str">
        <f>IF(A252="M",IF(ISERROR(VLOOKUP(J252,'[1]Secondary Data'!$C$5:$G$64,5,)),VLOOKUP(J252,'[1]Desk research'!$C$3:$I$173,7,),VLOOKUP(J252,'[1]Secondary Data'!$C$5:$G$64,5,)),"")</f>
        <v/>
      </c>
      <c r="N252" s="3" t="str">
        <f>VLOOKUP(J252,'[1]Consolidated Answers'!C:H,6,FALSE)</f>
        <v>Secondary</v>
      </c>
      <c r="O252" s="3">
        <f>VLOOKUP($F252,'[1]Weights Remapped'!$B$5:$AF$34, 27, 0)</f>
        <v>4</v>
      </c>
      <c r="P252" s="3">
        <f>VLOOKUP($F252,'[1]Weights Remapped'!$B$5:$AF$34, 31, 0)</f>
        <v>1</v>
      </c>
      <c r="Q252" s="3">
        <f>VLOOKUP($F252,'[1]Weights Remapped'!$B$5:$AF$34, 29, 0)</f>
        <v>4</v>
      </c>
      <c r="R252" s="3">
        <f>VLOOKUP($F252,'[1]Weights Remapped'!$B$5:$AF$34, 25, 0)</f>
        <v>4</v>
      </c>
    </row>
    <row r="253" spans="1:18" x14ac:dyDescent="0.25">
      <c r="A253" t="s">
        <v>164</v>
      </c>
      <c r="B253" t="s">
        <v>165</v>
      </c>
      <c r="C253" t="s">
        <v>166</v>
      </c>
      <c r="D253" t="s">
        <v>167</v>
      </c>
      <c r="E253" t="s">
        <v>167</v>
      </c>
      <c r="F253" t="s">
        <v>187</v>
      </c>
      <c r="G253" t="s">
        <v>188</v>
      </c>
      <c r="H253" t="s">
        <v>189</v>
      </c>
      <c r="I253" t="s">
        <v>188</v>
      </c>
      <c r="J253">
        <v>252</v>
      </c>
      <c r="K253" t="s">
        <v>476</v>
      </c>
      <c r="L253" s="2">
        <f>IF(VLOOKUP(J253,[1]ViewData!$AP$4:$AR$317,3,)="..","",VLOOKUP(J253,[1]ViewData!$AP$4:$AR$317,3,))</f>
        <v>3</v>
      </c>
      <c r="M253" s="3" t="str">
        <f>IF(A253="M",IF(ISERROR(VLOOKUP(J253,'[1]Secondary Data'!$C$5:$G$64,5,)),VLOOKUP(J253,'[1]Desk research'!$C$3:$I$173,7,),VLOOKUP(J253,'[1]Secondary Data'!$C$5:$G$64,5,)),"")</f>
        <v/>
      </c>
      <c r="N253" s="3" t="str">
        <f>VLOOKUP(J253,'[1]Consolidated Answers'!C:H,6,FALSE)</f>
        <v>Secondary</v>
      </c>
      <c r="O253" s="3">
        <f>VLOOKUP($F253,'[1]Weights Remapped'!$B$5:$AF$34, 27, 0)</f>
        <v>4</v>
      </c>
      <c r="P253" s="3">
        <f>VLOOKUP($F253,'[1]Weights Remapped'!$B$5:$AF$34, 31, 0)</f>
        <v>1</v>
      </c>
      <c r="Q253" s="3">
        <f>VLOOKUP($F253,'[1]Weights Remapped'!$B$5:$AF$34, 29, 0)</f>
        <v>4</v>
      </c>
      <c r="R253" s="3">
        <f>VLOOKUP($F253,'[1]Weights Remapped'!$B$5:$AF$34, 25, 0)</f>
        <v>4</v>
      </c>
    </row>
    <row r="254" spans="1:18" x14ac:dyDescent="0.25">
      <c r="A254" t="s">
        <v>164</v>
      </c>
      <c r="B254" t="s">
        <v>165</v>
      </c>
      <c r="C254" t="s">
        <v>166</v>
      </c>
      <c r="D254" t="s">
        <v>167</v>
      </c>
      <c r="E254" t="s">
        <v>167</v>
      </c>
      <c r="F254" t="s">
        <v>187</v>
      </c>
      <c r="G254" t="s">
        <v>188</v>
      </c>
      <c r="H254" t="s">
        <v>189</v>
      </c>
      <c r="I254" t="s">
        <v>188</v>
      </c>
      <c r="J254">
        <v>253</v>
      </c>
      <c r="K254" t="s">
        <v>477</v>
      </c>
      <c r="L254" s="2">
        <f>IF(VLOOKUP(J254,[1]ViewData!$AP$4:$AR$317,3,)="..","",VLOOKUP(J254,[1]ViewData!$AP$4:$AR$317,3,))</f>
        <v>3</v>
      </c>
      <c r="M254" s="3" t="str">
        <f>IF(A254="M",IF(ISERROR(VLOOKUP(J254,'[1]Secondary Data'!$C$5:$G$64,5,)),VLOOKUP(J254,'[1]Desk research'!$C$3:$I$173,7,),VLOOKUP(J254,'[1]Secondary Data'!$C$5:$G$64,5,)),"")</f>
        <v/>
      </c>
      <c r="N254" s="3" t="str">
        <f>VLOOKUP(J254,'[1]Consolidated Answers'!C:H,6,FALSE)</f>
        <v>Secondary</v>
      </c>
      <c r="O254" s="3">
        <f>VLOOKUP($F254,'[1]Weights Remapped'!$B$5:$AF$34, 27, 0)</f>
        <v>4</v>
      </c>
      <c r="P254" s="3">
        <f>VLOOKUP($F254,'[1]Weights Remapped'!$B$5:$AF$34, 31, 0)</f>
        <v>1</v>
      </c>
      <c r="Q254" s="3">
        <f>VLOOKUP($F254,'[1]Weights Remapped'!$B$5:$AF$34, 29, 0)</f>
        <v>4</v>
      </c>
      <c r="R254" s="3">
        <f>VLOOKUP($F254,'[1]Weights Remapped'!$B$5:$AF$34, 25, 0)</f>
        <v>4</v>
      </c>
    </row>
    <row r="255" spans="1:18" x14ac:dyDescent="0.25">
      <c r="A255" t="s">
        <v>190</v>
      </c>
      <c r="B255" t="s">
        <v>191</v>
      </c>
      <c r="C255" t="s">
        <v>166</v>
      </c>
      <c r="D255" t="s">
        <v>167</v>
      </c>
      <c r="E255" t="s">
        <v>167</v>
      </c>
      <c r="F255" t="s">
        <v>192</v>
      </c>
      <c r="G255" t="s">
        <v>193</v>
      </c>
      <c r="H255" t="s">
        <v>194</v>
      </c>
      <c r="I255" t="s">
        <v>193</v>
      </c>
      <c r="J255">
        <v>254</v>
      </c>
      <c r="K255" t="s">
        <v>478</v>
      </c>
      <c r="L255" s="2">
        <f>IF(VLOOKUP(J255,[1]ViewData!$AP$4:$AR$317,3,)="..","",VLOOKUP(J255,[1]ViewData!$AP$4:$AR$317,3,))</f>
        <v>4</v>
      </c>
      <c r="M255" s="3" t="str">
        <f>IF(A255="M",IF(ISERROR(VLOOKUP(J255,'[1]Secondary Data'!$C$5:$G$64,5,)),VLOOKUP(J255,'[1]Desk research'!$C$3:$I$173,7,),VLOOKUP(J255,'[1]Secondary Data'!$C$5:$G$64,5,)),"")</f>
        <v/>
      </c>
      <c r="N255" s="3" t="str">
        <f>VLOOKUP(J255,'[1]Consolidated Answers'!C:H,6,FALSE)</f>
        <v>Secondary</v>
      </c>
      <c r="O255" s="3">
        <f>VLOOKUP($F255,'[1]Weights Remapped'!$B$5:$AF$34, 27, 0)</f>
        <v>1</v>
      </c>
      <c r="P255" s="3">
        <f>VLOOKUP($F255,'[1]Weights Remapped'!$B$5:$AF$34, 31, 0)</f>
        <v>9</v>
      </c>
      <c r="Q255" s="3">
        <f>VLOOKUP($F255,'[1]Weights Remapped'!$B$5:$AF$34, 29, 0)</f>
        <v>4</v>
      </c>
      <c r="R255" s="3">
        <f>VLOOKUP($F255,'[1]Weights Remapped'!$B$5:$AF$34, 25, 0)</f>
        <v>9</v>
      </c>
    </row>
    <row r="256" spans="1:18" x14ac:dyDescent="0.25">
      <c r="A256" t="s">
        <v>190</v>
      </c>
      <c r="B256" t="s">
        <v>191</v>
      </c>
      <c r="C256" t="s">
        <v>166</v>
      </c>
      <c r="D256" t="s">
        <v>167</v>
      </c>
      <c r="E256" t="s">
        <v>167</v>
      </c>
      <c r="F256" t="s">
        <v>192</v>
      </c>
      <c r="G256" t="s">
        <v>193</v>
      </c>
      <c r="H256" t="s">
        <v>194</v>
      </c>
      <c r="I256" t="s">
        <v>193</v>
      </c>
      <c r="J256">
        <v>255</v>
      </c>
      <c r="K256" t="s">
        <v>479</v>
      </c>
      <c r="L256" s="2">
        <f>IF(VLOOKUP(J256,[1]ViewData!$AP$4:$AR$317,3,)="..","",VLOOKUP(J256,[1]ViewData!$AP$4:$AR$317,3,))</f>
        <v>4</v>
      </c>
      <c r="M256" s="3" t="str">
        <f>IF(A256="M",IF(ISERROR(VLOOKUP(J256,'[1]Secondary Data'!$C$5:$G$64,5,)),VLOOKUP(J256,'[1]Desk research'!$C$3:$I$173,7,),VLOOKUP(J256,'[1]Secondary Data'!$C$5:$G$64,5,)),"")</f>
        <v/>
      </c>
      <c r="N256" s="3" t="str">
        <f>VLOOKUP(J256,'[1]Consolidated Answers'!C:H,6,FALSE)</f>
        <v>Secondary</v>
      </c>
      <c r="O256" s="3">
        <f>VLOOKUP($F256,'[1]Weights Remapped'!$B$5:$AF$34, 27, 0)</f>
        <v>1</v>
      </c>
      <c r="P256" s="3">
        <f>VLOOKUP($F256,'[1]Weights Remapped'!$B$5:$AF$34, 31, 0)</f>
        <v>9</v>
      </c>
      <c r="Q256" s="3">
        <f>VLOOKUP($F256,'[1]Weights Remapped'!$B$5:$AF$34, 29, 0)</f>
        <v>4</v>
      </c>
      <c r="R256" s="3">
        <f>VLOOKUP($F256,'[1]Weights Remapped'!$B$5:$AF$34, 25, 0)</f>
        <v>9</v>
      </c>
    </row>
    <row r="257" spans="1:18" x14ac:dyDescent="0.25">
      <c r="A257" t="s">
        <v>190</v>
      </c>
      <c r="B257" t="s">
        <v>191</v>
      </c>
      <c r="C257" t="s">
        <v>166</v>
      </c>
      <c r="D257" t="s">
        <v>167</v>
      </c>
      <c r="E257" t="s">
        <v>167</v>
      </c>
      <c r="F257" t="s">
        <v>192</v>
      </c>
      <c r="G257" t="s">
        <v>193</v>
      </c>
      <c r="H257" t="s">
        <v>194</v>
      </c>
      <c r="I257" t="s">
        <v>193</v>
      </c>
      <c r="J257">
        <v>256</v>
      </c>
      <c r="K257" t="s">
        <v>480</v>
      </c>
      <c r="L257" s="2">
        <f>IF(VLOOKUP(J257,[1]ViewData!$AP$4:$AR$317,3,)="..","",VLOOKUP(J257,[1]ViewData!$AP$4:$AR$317,3,))</f>
        <v>2</v>
      </c>
      <c r="M257" s="3" t="str">
        <f>IF(A257="M",IF(ISERROR(VLOOKUP(J257,'[1]Secondary Data'!$C$5:$G$64,5,)),VLOOKUP(J257,'[1]Desk research'!$C$3:$I$173,7,),VLOOKUP(J257,'[1]Secondary Data'!$C$5:$G$64,5,)),"")</f>
        <v/>
      </c>
      <c r="N257" s="3" t="str">
        <f>VLOOKUP(J257,'[1]Consolidated Answers'!C:H,6,FALSE)</f>
        <v>Secondary</v>
      </c>
      <c r="O257" s="3">
        <f>VLOOKUP($F257,'[1]Weights Remapped'!$B$5:$AF$34, 27, 0)</f>
        <v>1</v>
      </c>
      <c r="P257" s="3">
        <f>VLOOKUP($F257,'[1]Weights Remapped'!$B$5:$AF$34, 31, 0)</f>
        <v>9</v>
      </c>
      <c r="Q257" s="3">
        <f>VLOOKUP($F257,'[1]Weights Remapped'!$B$5:$AF$34, 29, 0)</f>
        <v>4</v>
      </c>
      <c r="R257" s="3">
        <f>VLOOKUP($F257,'[1]Weights Remapped'!$B$5:$AF$34, 25, 0)</f>
        <v>9</v>
      </c>
    </row>
    <row r="258" spans="1:18" x14ac:dyDescent="0.25">
      <c r="A258" t="s">
        <v>190</v>
      </c>
      <c r="B258" t="s">
        <v>191</v>
      </c>
      <c r="C258" t="s">
        <v>166</v>
      </c>
      <c r="D258" t="s">
        <v>167</v>
      </c>
      <c r="E258" t="s">
        <v>167</v>
      </c>
      <c r="F258" t="s">
        <v>192</v>
      </c>
      <c r="G258" t="s">
        <v>193</v>
      </c>
      <c r="H258" t="s">
        <v>194</v>
      </c>
      <c r="I258" t="s">
        <v>193</v>
      </c>
      <c r="J258">
        <v>257</v>
      </c>
      <c r="K258" t="s">
        <v>481</v>
      </c>
      <c r="L258" s="2">
        <f>IF(VLOOKUP(J258,[1]ViewData!$AP$4:$AR$317,3,)="..","",VLOOKUP(J258,[1]ViewData!$AP$4:$AR$317,3,))</f>
        <v>4</v>
      </c>
      <c r="M258" s="3" t="str">
        <f>IF(A258="M",IF(ISERROR(VLOOKUP(J258,'[1]Secondary Data'!$C$5:$G$64,5,)),VLOOKUP(J258,'[1]Desk research'!$C$3:$I$173,7,),VLOOKUP(J258,'[1]Secondary Data'!$C$5:$G$64,5,)),"")</f>
        <v/>
      </c>
      <c r="N258" s="3" t="str">
        <f>VLOOKUP(J258,'[1]Consolidated Answers'!C:H,6,FALSE)</f>
        <v>Primary (desktop research)</v>
      </c>
      <c r="O258" s="3">
        <f>VLOOKUP($F258,'[1]Weights Remapped'!$B$5:$AF$34, 27, 0)</f>
        <v>1</v>
      </c>
      <c r="P258" s="3">
        <f>VLOOKUP($F258,'[1]Weights Remapped'!$B$5:$AF$34, 31, 0)</f>
        <v>9</v>
      </c>
      <c r="Q258" s="3">
        <f>VLOOKUP($F258,'[1]Weights Remapped'!$B$5:$AF$34, 29, 0)</f>
        <v>4</v>
      </c>
      <c r="R258" s="3">
        <f>VLOOKUP($F258,'[1]Weights Remapped'!$B$5:$AF$34, 25, 0)</f>
        <v>9</v>
      </c>
    </row>
    <row r="259" spans="1:18" x14ac:dyDescent="0.25">
      <c r="A259" t="s">
        <v>190</v>
      </c>
      <c r="B259" t="s">
        <v>191</v>
      </c>
      <c r="C259" t="s">
        <v>166</v>
      </c>
      <c r="D259" t="s">
        <v>167</v>
      </c>
      <c r="E259" t="s">
        <v>167</v>
      </c>
      <c r="F259" t="s">
        <v>192</v>
      </c>
      <c r="G259" t="s">
        <v>193</v>
      </c>
      <c r="H259" t="s">
        <v>194</v>
      </c>
      <c r="I259" t="s">
        <v>193</v>
      </c>
      <c r="J259">
        <v>258</v>
      </c>
      <c r="K259" t="s">
        <v>482</v>
      </c>
      <c r="L259" s="2">
        <f>IF(VLOOKUP(J259,[1]ViewData!$AP$4:$AR$317,3,)="..","",VLOOKUP(J259,[1]ViewData!$AP$4:$AR$317,3,))</f>
        <v>4</v>
      </c>
      <c r="M259" s="3" t="str">
        <f>IF(A259="M",IF(ISERROR(VLOOKUP(J259,'[1]Secondary Data'!$C$5:$G$64,5,)),VLOOKUP(J259,'[1]Desk research'!$C$3:$I$173,7,),VLOOKUP(J259,'[1]Secondary Data'!$C$5:$G$64,5,)),"")</f>
        <v/>
      </c>
      <c r="N259" s="3" t="str">
        <f>VLOOKUP(J259,'[1]Consolidated Answers'!C:H,6,FALSE)</f>
        <v>Primary (desktop research)</v>
      </c>
      <c r="O259" s="3">
        <f>VLOOKUP($F259,'[1]Weights Remapped'!$B$5:$AF$34, 27, 0)</f>
        <v>1</v>
      </c>
      <c r="P259" s="3">
        <f>VLOOKUP($F259,'[1]Weights Remapped'!$B$5:$AF$34, 31, 0)</f>
        <v>9</v>
      </c>
      <c r="Q259" s="3">
        <f>VLOOKUP($F259,'[1]Weights Remapped'!$B$5:$AF$34, 29, 0)</f>
        <v>4</v>
      </c>
      <c r="R259" s="3">
        <f>VLOOKUP($F259,'[1]Weights Remapped'!$B$5:$AF$34, 25, 0)</f>
        <v>9</v>
      </c>
    </row>
    <row r="260" spans="1:18" x14ac:dyDescent="0.25">
      <c r="A260" t="s">
        <v>190</v>
      </c>
      <c r="B260" t="s">
        <v>191</v>
      </c>
      <c r="C260" t="s">
        <v>166</v>
      </c>
      <c r="D260" t="s">
        <v>167</v>
      </c>
      <c r="E260" t="s">
        <v>167</v>
      </c>
      <c r="F260" t="s">
        <v>192</v>
      </c>
      <c r="G260" t="s">
        <v>193</v>
      </c>
      <c r="H260" t="s">
        <v>194</v>
      </c>
      <c r="I260" t="s">
        <v>193</v>
      </c>
      <c r="J260">
        <v>259</v>
      </c>
      <c r="K260" t="s">
        <v>483</v>
      </c>
      <c r="L260" s="2">
        <f>IF(VLOOKUP(J260,[1]ViewData!$AP$4:$AR$317,3,)="..","",VLOOKUP(J260,[1]ViewData!$AP$4:$AR$317,3,))</f>
        <v>4</v>
      </c>
      <c r="M260" s="3" t="str">
        <f>IF(A260="M",IF(ISERROR(VLOOKUP(J260,'[1]Secondary Data'!$C$5:$G$64,5,)),VLOOKUP(J260,'[1]Desk research'!$C$3:$I$173,7,),VLOOKUP(J260,'[1]Secondary Data'!$C$5:$G$64,5,)),"")</f>
        <v/>
      </c>
      <c r="N260" s="3" t="str">
        <f>VLOOKUP(J260,'[1]Consolidated Answers'!C:H,6,FALSE)</f>
        <v>Secondary</v>
      </c>
      <c r="O260" s="3">
        <f>VLOOKUP($F260,'[1]Weights Remapped'!$B$5:$AF$34, 27, 0)</f>
        <v>1</v>
      </c>
      <c r="P260" s="3">
        <f>VLOOKUP($F260,'[1]Weights Remapped'!$B$5:$AF$34, 31, 0)</f>
        <v>9</v>
      </c>
      <c r="Q260" s="3">
        <f>VLOOKUP($F260,'[1]Weights Remapped'!$B$5:$AF$34, 29, 0)</f>
        <v>4</v>
      </c>
      <c r="R260" s="3">
        <f>VLOOKUP($F260,'[1]Weights Remapped'!$B$5:$AF$34, 25, 0)</f>
        <v>9</v>
      </c>
    </row>
    <row r="261" spans="1:18" x14ac:dyDescent="0.25">
      <c r="A261" t="s">
        <v>190</v>
      </c>
      <c r="B261" t="s">
        <v>191</v>
      </c>
      <c r="C261" t="s">
        <v>166</v>
      </c>
      <c r="D261" t="s">
        <v>167</v>
      </c>
      <c r="E261" t="s">
        <v>167</v>
      </c>
      <c r="F261" t="s">
        <v>195</v>
      </c>
      <c r="G261" t="s">
        <v>196</v>
      </c>
      <c r="H261" t="s">
        <v>197</v>
      </c>
      <c r="I261" t="s">
        <v>196</v>
      </c>
      <c r="J261">
        <v>260</v>
      </c>
      <c r="K261" t="s">
        <v>484</v>
      </c>
      <c r="L261" s="2">
        <f>IF(VLOOKUP(J261,[1]ViewData!$AP$4:$AR$317,3,)="..","",VLOOKUP(J261,[1]ViewData!$AP$4:$AR$317,3,))</f>
        <v>2</v>
      </c>
      <c r="M261" s="3" t="str">
        <f>IF(A261="M",IF(ISERROR(VLOOKUP(J261,'[1]Secondary Data'!$C$5:$G$64,5,)),VLOOKUP(J261,'[1]Desk research'!$C$3:$I$173,7,),VLOOKUP(J261,'[1]Secondary Data'!$C$5:$G$64,5,)),"")</f>
        <v/>
      </c>
      <c r="N261" s="3" t="str">
        <f>VLOOKUP(J261,'[1]Consolidated Answers'!C:H,6,FALSE)</f>
        <v>Secondary</v>
      </c>
      <c r="O261" s="3">
        <f>VLOOKUP($F261,'[1]Weights Remapped'!$B$5:$AF$34, 27, 0)</f>
        <v>16</v>
      </c>
      <c r="P261" s="3">
        <f>VLOOKUP($F261,'[1]Weights Remapped'!$B$5:$AF$34, 31, 0)</f>
        <v>16</v>
      </c>
      <c r="Q261" s="3">
        <f>VLOOKUP($F261,'[1]Weights Remapped'!$B$5:$AF$34, 29, 0)</f>
        <v>16</v>
      </c>
      <c r="R261" s="3">
        <f>VLOOKUP($F261,'[1]Weights Remapped'!$B$5:$AF$34, 25, 0)</f>
        <v>16</v>
      </c>
    </row>
    <row r="262" spans="1:18" x14ac:dyDescent="0.25">
      <c r="A262" t="s">
        <v>190</v>
      </c>
      <c r="B262" t="s">
        <v>191</v>
      </c>
      <c r="C262" t="s">
        <v>166</v>
      </c>
      <c r="D262" t="s">
        <v>167</v>
      </c>
      <c r="E262" t="s">
        <v>167</v>
      </c>
      <c r="F262" t="s">
        <v>195</v>
      </c>
      <c r="G262" t="s">
        <v>196</v>
      </c>
      <c r="H262" t="s">
        <v>197</v>
      </c>
      <c r="I262" t="s">
        <v>196</v>
      </c>
      <c r="J262">
        <v>261</v>
      </c>
      <c r="K262" t="s">
        <v>485</v>
      </c>
      <c r="L262" s="2">
        <f>IF(VLOOKUP(J262,[1]ViewData!$AP$4:$AR$317,3,)="..","",VLOOKUP(J262,[1]ViewData!$AP$4:$AR$317,3,))</f>
        <v>2</v>
      </c>
      <c r="M262" s="3" t="str">
        <f>IF(A262="M",IF(ISERROR(VLOOKUP(J262,'[1]Secondary Data'!$C$5:$G$64,5,)),VLOOKUP(J262,'[1]Desk research'!$C$3:$I$173,7,),VLOOKUP(J262,'[1]Secondary Data'!$C$5:$G$64,5,)),"")</f>
        <v/>
      </c>
      <c r="N262" s="3" t="str">
        <f>VLOOKUP(J262,'[1]Consolidated Answers'!C:H,6,FALSE)</f>
        <v>Secondary</v>
      </c>
      <c r="O262" s="3">
        <f>VLOOKUP($F262,'[1]Weights Remapped'!$B$5:$AF$34, 27, 0)</f>
        <v>16</v>
      </c>
      <c r="P262" s="3">
        <f>VLOOKUP($F262,'[1]Weights Remapped'!$B$5:$AF$34, 31, 0)</f>
        <v>16</v>
      </c>
      <c r="Q262" s="3">
        <f>VLOOKUP($F262,'[1]Weights Remapped'!$B$5:$AF$34, 29, 0)</f>
        <v>16</v>
      </c>
      <c r="R262" s="3">
        <f>VLOOKUP($F262,'[1]Weights Remapped'!$B$5:$AF$34, 25, 0)</f>
        <v>16</v>
      </c>
    </row>
    <row r="263" spans="1:18" x14ac:dyDescent="0.25">
      <c r="A263" t="s">
        <v>190</v>
      </c>
      <c r="B263" t="s">
        <v>191</v>
      </c>
      <c r="C263" t="s">
        <v>166</v>
      </c>
      <c r="D263" t="s">
        <v>167</v>
      </c>
      <c r="E263" t="s">
        <v>167</v>
      </c>
      <c r="F263" t="s">
        <v>195</v>
      </c>
      <c r="G263" t="s">
        <v>196</v>
      </c>
      <c r="H263" t="s">
        <v>197</v>
      </c>
      <c r="I263" t="s">
        <v>196</v>
      </c>
      <c r="J263">
        <v>262</v>
      </c>
      <c r="K263" t="s">
        <v>486</v>
      </c>
      <c r="L263" s="2">
        <f>IF(VLOOKUP(J263,[1]ViewData!$AP$4:$AR$317,3,)="..","",VLOOKUP(J263,[1]ViewData!$AP$4:$AR$317,3,))</f>
        <v>3</v>
      </c>
      <c r="M263" s="3" t="str">
        <f>IF(A263="M",IF(ISERROR(VLOOKUP(J263,'[1]Secondary Data'!$C$5:$G$64,5,)),VLOOKUP(J263,'[1]Desk research'!$C$3:$I$173,7,),VLOOKUP(J263,'[1]Secondary Data'!$C$5:$G$64,5,)),"")</f>
        <v/>
      </c>
      <c r="N263" s="3" t="str">
        <f>VLOOKUP(J263,'[1]Consolidated Answers'!C:H,6,FALSE)</f>
        <v>Secondary</v>
      </c>
      <c r="O263" s="3">
        <f>VLOOKUP($F263,'[1]Weights Remapped'!$B$5:$AF$34, 27, 0)</f>
        <v>16</v>
      </c>
      <c r="P263" s="3">
        <f>VLOOKUP($F263,'[1]Weights Remapped'!$B$5:$AF$34, 31, 0)</f>
        <v>16</v>
      </c>
      <c r="Q263" s="3">
        <f>VLOOKUP($F263,'[1]Weights Remapped'!$B$5:$AF$34, 29, 0)</f>
        <v>16</v>
      </c>
      <c r="R263" s="3">
        <f>VLOOKUP($F263,'[1]Weights Remapped'!$B$5:$AF$34, 25, 0)</f>
        <v>16</v>
      </c>
    </row>
    <row r="264" spans="1:18" x14ac:dyDescent="0.25">
      <c r="A264" t="s">
        <v>190</v>
      </c>
      <c r="B264" t="s">
        <v>191</v>
      </c>
      <c r="C264" t="s">
        <v>166</v>
      </c>
      <c r="D264" t="s">
        <v>167</v>
      </c>
      <c r="E264" t="s">
        <v>167</v>
      </c>
      <c r="F264" t="s">
        <v>198</v>
      </c>
      <c r="G264" t="s">
        <v>199</v>
      </c>
      <c r="H264" t="s">
        <v>200</v>
      </c>
      <c r="I264" t="s">
        <v>199</v>
      </c>
      <c r="J264">
        <v>263</v>
      </c>
      <c r="K264" t="s">
        <v>487</v>
      </c>
      <c r="L264" s="2" t="str">
        <f>IF(VLOOKUP(J264,[1]ViewData!$AP$4:$AR$317,3,)="..","",VLOOKUP(J264,[1]ViewData!$AP$4:$AR$317,3,))</f>
        <v/>
      </c>
      <c r="M264" s="3" t="str">
        <f>IF(A264="M",IF(ISERROR(VLOOKUP(J264,'[1]Secondary Data'!$C$5:$G$64,5,)),VLOOKUP(J264,'[1]Desk research'!$C$3:$I$173,7,),VLOOKUP(J264,'[1]Secondary Data'!$C$5:$G$64,5,)),"")</f>
        <v/>
      </c>
      <c r="N264" s="3" t="str">
        <f>VLOOKUP(J264,'[1]Consolidated Answers'!C:H,6,FALSE)</f>
        <v>Primary (desktop research)</v>
      </c>
      <c r="O264" s="3">
        <f>VLOOKUP($F264,'[1]Weights Remapped'!$B$5:$AF$34, 27, 0)</f>
        <v>1</v>
      </c>
      <c r="P264" s="3">
        <f>VLOOKUP($F264,'[1]Weights Remapped'!$B$5:$AF$34, 31, 0)</f>
        <v>1</v>
      </c>
      <c r="Q264" s="3">
        <f>VLOOKUP($F264,'[1]Weights Remapped'!$B$5:$AF$34, 29, 0)</f>
        <v>4</v>
      </c>
      <c r="R264" s="3">
        <f>VLOOKUP($F264,'[1]Weights Remapped'!$B$5:$AF$34, 25, 0)</f>
        <v>4</v>
      </c>
    </row>
    <row r="265" spans="1:18" x14ac:dyDescent="0.25">
      <c r="A265" t="s">
        <v>190</v>
      </c>
      <c r="B265" t="s">
        <v>191</v>
      </c>
      <c r="C265" t="s">
        <v>166</v>
      </c>
      <c r="D265" t="s">
        <v>167</v>
      </c>
      <c r="E265" t="s">
        <v>167</v>
      </c>
      <c r="F265" t="s">
        <v>198</v>
      </c>
      <c r="G265" t="s">
        <v>199</v>
      </c>
      <c r="H265" t="s">
        <v>200</v>
      </c>
      <c r="I265" t="s">
        <v>199</v>
      </c>
      <c r="J265">
        <v>264</v>
      </c>
      <c r="K265" t="s">
        <v>488</v>
      </c>
      <c r="L265" s="2">
        <f>IF(VLOOKUP(J265,[1]ViewData!$AP$4:$AR$317,3,)="..","",VLOOKUP(J265,[1]ViewData!$AP$4:$AR$317,3,))</f>
        <v>2</v>
      </c>
      <c r="M265" s="3" t="str">
        <f>IF(A265="M",IF(ISERROR(VLOOKUP(J265,'[1]Secondary Data'!$C$5:$G$64,5,)),VLOOKUP(J265,'[1]Desk research'!$C$3:$I$173,7,),VLOOKUP(J265,'[1]Secondary Data'!$C$5:$G$64,5,)),"")</f>
        <v/>
      </c>
      <c r="N265" s="3" t="str">
        <f>VLOOKUP(J265,'[1]Consolidated Answers'!C:H,6,FALSE)</f>
        <v>Primary (Interview)</v>
      </c>
      <c r="O265" s="3">
        <f>VLOOKUP($F265,'[1]Weights Remapped'!$B$5:$AF$34, 27, 0)</f>
        <v>1</v>
      </c>
      <c r="P265" s="3">
        <f>VLOOKUP($F265,'[1]Weights Remapped'!$B$5:$AF$34, 31, 0)</f>
        <v>1</v>
      </c>
      <c r="Q265" s="3">
        <f>VLOOKUP($F265,'[1]Weights Remapped'!$B$5:$AF$34, 29, 0)</f>
        <v>4</v>
      </c>
      <c r="R265" s="3">
        <f>VLOOKUP($F265,'[1]Weights Remapped'!$B$5:$AF$34, 25, 0)</f>
        <v>4</v>
      </c>
    </row>
    <row r="266" spans="1:18" x14ac:dyDescent="0.25">
      <c r="A266" t="s">
        <v>190</v>
      </c>
      <c r="B266" t="s">
        <v>191</v>
      </c>
      <c r="C266" t="s">
        <v>166</v>
      </c>
      <c r="D266" t="s">
        <v>167</v>
      </c>
      <c r="E266" t="s">
        <v>167</v>
      </c>
      <c r="F266" t="s">
        <v>198</v>
      </c>
      <c r="G266" t="s">
        <v>199</v>
      </c>
      <c r="H266" t="s">
        <v>200</v>
      </c>
      <c r="I266" t="s">
        <v>199</v>
      </c>
      <c r="J266">
        <v>265</v>
      </c>
      <c r="K266" t="s">
        <v>489</v>
      </c>
      <c r="L266" s="2">
        <f>IF(VLOOKUP(J266,[1]ViewData!$AP$4:$AR$317,3,)="..","",VLOOKUP(J266,[1]ViewData!$AP$4:$AR$317,3,))</f>
        <v>2.9736842105263159</v>
      </c>
      <c r="M266" s="3" t="str">
        <f>IF(A266="M",IF(ISERROR(VLOOKUP(J266,'[1]Secondary Data'!$C$5:$G$64,5,)),VLOOKUP(J266,'[1]Desk research'!$C$3:$I$173,7,),VLOOKUP(J266,'[1]Secondary Data'!$C$5:$G$64,5,)),"")</f>
        <v/>
      </c>
      <c r="N266" s="3" t="str">
        <f>VLOOKUP(J266,'[1]Consolidated Answers'!C:H,6,FALSE)</f>
        <v>Primary (Interview)</v>
      </c>
      <c r="O266" s="3">
        <f>VLOOKUP($F266,'[1]Weights Remapped'!$B$5:$AF$34, 27, 0)</f>
        <v>1</v>
      </c>
      <c r="P266" s="3">
        <f>VLOOKUP($F266,'[1]Weights Remapped'!$B$5:$AF$34, 31, 0)</f>
        <v>1</v>
      </c>
      <c r="Q266" s="3">
        <f>VLOOKUP($F266,'[1]Weights Remapped'!$B$5:$AF$34, 29, 0)</f>
        <v>4</v>
      </c>
      <c r="R266" s="3">
        <f>VLOOKUP($F266,'[1]Weights Remapped'!$B$5:$AF$34, 25, 0)</f>
        <v>4</v>
      </c>
    </row>
    <row r="267" spans="1:18" x14ac:dyDescent="0.25">
      <c r="A267" t="s">
        <v>190</v>
      </c>
      <c r="B267" t="s">
        <v>191</v>
      </c>
      <c r="C267" t="s">
        <v>166</v>
      </c>
      <c r="D267" t="s">
        <v>167</v>
      </c>
      <c r="E267" t="s">
        <v>167</v>
      </c>
      <c r="F267" t="s">
        <v>201</v>
      </c>
      <c r="G267" t="s">
        <v>202</v>
      </c>
      <c r="H267" t="s">
        <v>203</v>
      </c>
      <c r="I267" t="s">
        <v>202</v>
      </c>
      <c r="J267">
        <v>266</v>
      </c>
      <c r="K267" t="s">
        <v>490</v>
      </c>
      <c r="L267" s="2">
        <f>IF(VLOOKUP(J267,[1]ViewData!$AP$4:$AR$317,3,)="..","",VLOOKUP(J267,[1]ViewData!$AP$4:$AR$317,3,))</f>
        <v>3</v>
      </c>
      <c r="M267" s="3" t="str">
        <f>IF(A267="M",IF(ISERROR(VLOOKUP(J267,'[1]Secondary Data'!$C$5:$G$64,5,)),VLOOKUP(J267,'[1]Desk research'!$C$3:$I$173,7,),VLOOKUP(J267,'[1]Secondary Data'!$C$5:$G$64,5,)),"")</f>
        <v/>
      </c>
      <c r="N267" s="3" t="str">
        <f>VLOOKUP(J267,'[1]Consolidated Answers'!C:H,6,FALSE)</f>
        <v>Secondary</v>
      </c>
      <c r="O267" s="3">
        <f>VLOOKUP($F267,'[1]Weights Remapped'!$B$5:$AF$34, 27, 0)</f>
        <v>1</v>
      </c>
      <c r="P267" s="3">
        <f>VLOOKUP($F267,'[1]Weights Remapped'!$B$5:$AF$34, 31, 0)</f>
        <v>9</v>
      </c>
      <c r="Q267" s="3">
        <f>VLOOKUP($F267,'[1]Weights Remapped'!$B$5:$AF$34, 29, 0)</f>
        <v>4</v>
      </c>
      <c r="R267" s="3">
        <f>VLOOKUP($F267,'[1]Weights Remapped'!$B$5:$AF$34, 25, 0)</f>
        <v>4</v>
      </c>
    </row>
    <row r="268" spans="1:18" x14ac:dyDescent="0.25">
      <c r="A268" t="s">
        <v>204</v>
      </c>
      <c r="B268" t="s">
        <v>205</v>
      </c>
      <c r="C268" t="s">
        <v>166</v>
      </c>
      <c r="D268" t="s">
        <v>167</v>
      </c>
      <c r="E268" t="s">
        <v>167</v>
      </c>
      <c r="F268" t="s">
        <v>206</v>
      </c>
      <c r="G268" t="s">
        <v>207</v>
      </c>
      <c r="H268" t="s">
        <v>208</v>
      </c>
      <c r="I268" t="s">
        <v>207</v>
      </c>
      <c r="J268">
        <v>267</v>
      </c>
      <c r="K268" t="s">
        <v>491</v>
      </c>
      <c r="L268" s="2">
        <f>IF(VLOOKUP(J268,[1]ViewData!$AP$4:$AR$317,3,)="..","",VLOOKUP(J268,[1]ViewData!$AP$4:$AR$317,3,))</f>
        <v>4</v>
      </c>
      <c r="M268" s="3" t="str">
        <f>IF(A268="M",IF(ISERROR(VLOOKUP(J268,'[1]Secondary Data'!$C$5:$G$64,5,)),VLOOKUP(J268,'[1]Desk research'!$C$3:$I$173,7,),VLOOKUP(J268,'[1]Secondary Data'!$C$5:$G$64,5,)),"")</f>
        <v/>
      </c>
      <c r="N268" s="3" t="str">
        <f>VLOOKUP(J268,'[1]Consolidated Answers'!C:H,6,FALSE)</f>
        <v>Primary (desktop research)</v>
      </c>
      <c r="O268" s="3">
        <f>VLOOKUP($F268,'[1]Weights Remapped'!$B$5:$AF$34, 27, 0)</f>
        <v>16</v>
      </c>
      <c r="P268" s="3">
        <f>VLOOKUP($F268,'[1]Weights Remapped'!$B$5:$AF$34, 31, 0)</f>
        <v>16</v>
      </c>
      <c r="Q268" s="3">
        <f>VLOOKUP($F268,'[1]Weights Remapped'!$B$5:$AF$34, 29, 0)</f>
        <v>16</v>
      </c>
      <c r="R268" s="3">
        <f>VLOOKUP($F268,'[1]Weights Remapped'!$B$5:$AF$34, 25, 0)</f>
        <v>16</v>
      </c>
    </row>
    <row r="269" spans="1:18" x14ac:dyDescent="0.25">
      <c r="A269" t="s">
        <v>204</v>
      </c>
      <c r="B269" t="s">
        <v>205</v>
      </c>
      <c r="C269" t="s">
        <v>166</v>
      </c>
      <c r="D269" t="s">
        <v>167</v>
      </c>
      <c r="E269" t="s">
        <v>167</v>
      </c>
      <c r="F269" t="s">
        <v>206</v>
      </c>
      <c r="G269" t="s">
        <v>207</v>
      </c>
      <c r="H269" t="s">
        <v>208</v>
      </c>
      <c r="I269" t="s">
        <v>207</v>
      </c>
      <c r="J269">
        <v>268</v>
      </c>
      <c r="K269" t="s">
        <v>492</v>
      </c>
      <c r="L269" s="2">
        <f>IF(VLOOKUP(J269,[1]ViewData!$AP$4:$AR$317,3,)="..","",VLOOKUP(J269,[1]ViewData!$AP$4:$AR$317,3,))</f>
        <v>1</v>
      </c>
      <c r="M269" s="3" t="str">
        <f>IF(A269="M",IF(ISERROR(VLOOKUP(J269,'[1]Secondary Data'!$C$5:$G$64,5,)),VLOOKUP(J269,'[1]Desk research'!$C$3:$I$173,7,),VLOOKUP(J269,'[1]Secondary Data'!$C$5:$G$64,5,)),"")</f>
        <v/>
      </c>
      <c r="N269" s="3" t="str">
        <f>VLOOKUP(J269,'[1]Consolidated Answers'!C:H,6,FALSE)</f>
        <v>Primary (desktop research)</v>
      </c>
      <c r="O269" s="3">
        <f>VLOOKUP($F269,'[1]Weights Remapped'!$B$5:$AF$34, 27, 0)</f>
        <v>16</v>
      </c>
      <c r="P269" s="3">
        <f>VLOOKUP($F269,'[1]Weights Remapped'!$B$5:$AF$34, 31, 0)</f>
        <v>16</v>
      </c>
      <c r="Q269" s="3">
        <f>VLOOKUP($F269,'[1]Weights Remapped'!$B$5:$AF$34, 29, 0)</f>
        <v>16</v>
      </c>
      <c r="R269" s="3">
        <f>VLOOKUP($F269,'[1]Weights Remapped'!$B$5:$AF$34, 25, 0)</f>
        <v>16</v>
      </c>
    </row>
    <row r="270" spans="1:18" x14ac:dyDescent="0.25">
      <c r="A270" t="s">
        <v>204</v>
      </c>
      <c r="B270" t="s">
        <v>205</v>
      </c>
      <c r="C270" t="s">
        <v>166</v>
      </c>
      <c r="D270" t="s">
        <v>167</v>
      </c>
      <c r="E270" t="s">
        <v>167</v>
      </c>
      <c r="F270" t="s">
        <v>206</v>
      </c>
      <c r="G270" t="s">
        <v>207</v>
      </c>
      <c r="H270" t="s">
        <v>208</v>
      </c>
      <c r="I270" t="s">
        <v>207</v>
      </c>
      <c r="J270">
        <v>269</v>
      </c>
      <c r="K270" t="s">
        <v>493</v>
      </c>
      <c r="L270" s="2" t="str">
        <f>IF(VLOOKUP(J270,[1]ViewData!$AP$4:$AR$317,3,)="..","",VLOOKUP(J270,[1]ViewData!$AP$4:$AR$317,3,))</f>
        <v/>
      </c>
      <c r="M270" s="3" t="str">
        <f>IF(A270="M",IF(ISERROR(VLOOKUP(J270,'[1]Secondary Data'!$C$5:$G$64,5,)),VLOOKUP(J270,'[1]Desk research'!$C$3:$I$173,7,),VLOOKUP(J270,'[1]Secondary Data'!$C$5:$G$64,5,)),"")</f>
        <v/>
      </c>
      <c r="N270" s="3" t="str">
        <f>VLOOKUP(J270,'[1]Consolidated Answers'!C:H,6,FALSE)</f>
        <v>Primary (Interview)</v>
      </c>
      <c r="O270" s="3">
        <f>VLOOKUP($F270,'[1]Weights Remapped'!$B$5:$AF$34, 27, 0)</f>
        <v>16</v>
      </c>
      <c r="P270" s="3">
        <f>VLOOKUP($F270,'[1]Weights Remapped'!$B$5:$AF$34, 31, 0)</f>
        <v>16</v>
      </c>
      <c r="Q270" s="3">
        <f>VLOOKUP($F270,'[1]Weights Remapped'!$B$5:$AF$34, 29, 0)</f>
        <v>16</v>
      </c>
      <c r="R270" s="3">
        <f>VLOOKUP($F270,'[1]Weights Remapped'!$B$5:$AF$34, 25, 0)</f>
        <v>16</v>
      </c>
    </row>
    <row r="271" spans="1:18" x14ac:dyDescent="0.25">
      <c r="A271" t="s">
        <v>204</v>
      </c>
      <c r="B271" t="s">
        <v>205</v>
      </c>
      <c r="C271" t="s">
        <v>166</v>
      </c>
      <c r="D271" t="s">
        <v>167</v>
      </c>
      <c r="E271" t="s">
        <v>167</v>
      </c>
      <c r="F271" t="s">
        <v>206</v>
      </c>
      <c r="G271" t="s">
        <v>207</v>
      </c>
      <c r="H271" t="s">
        <v>208</v>
      </c>
      <c r="I271" t="s">
        <v>207</v>
      </c>
      <c r="J271">
        <v>270</v>
      </c>
      <c r="K271" t="s">
        <v>494</v>
      </c>
      <c r="L271" s="2">
        <f>IF(VLOOKUP(J271,[1]ViewData!$AP$4:$AR$317,3,)="..","",VLOOKUP(J271,[1]ViewData!$AP$4:$AR$317,3,))</f>
        <v>1.375</v>
      </c>
      <c r="M271" s="3" t="str">
        <f>IF(A271="M",IF(ISERROR(VLOOKUP(J271,'[1]Secondary Data'!$C$5:$G$64,5,)),VLOOKUP(J271,'[1]Desk research'!$C$3:$I$173,7,),VLOOKUP(J271,'[1]Secondary Data'!$C$5:$G$64,5,)),"")</f>
        <v/>
      </c>
      <c r="N271" s="3" t="str">
        <f>VLOOKUP(J271,'[1]Consolidated Answers'!C:H,6,FALSE)</f>
        <v>Primary (Interview)</v>
      </c>
      <c r="O271" s="3">
        <f>VLOOKUP($F271,'[1]Weights Remapped'!$B$5:$AF$34, 27, 0)</f>
        <v>16</v>
      </c>
      <c r="P271" s="3">
        <f>VLOOKUP($F271,'[1]Weights Remapped'!$B$5:$AF$34, 31, 0)</f>
        <v>16</v>
      </c>
      <c r="Q271" s="3">
        <f>VLOOKUP($F271,'[1]Weights Remapped'!$B$5:$AF$34, 29, 0)</f>
        <v>16</v>
      </c>
      <c r="R271" s="3">
        <f>VLOOKUP($F271,'[1]Weights Remapped'!$B$5:$AF$34, 25, 0)</f>
        <v>16</v>
      </c>
    </row>
    <row r="272" spans="1:18" x14ac:dyDescent="0.25">
      <c r="A272" t="s">
        <v>204</v>
      </c>
      <c r="B272" t="s">
        <v>205</v>
      </c>
      <c r="C272" t="s">
        <v>166</v>
      </c>
      <c r="D272" t="s">
        <v>167</v>
      </c>
      <c r="E272" t="s">
        <v>167</v>
      </c>
      <c r="F272" t="s">
        <v>206</v>
      </c>
      <c r="G272" t="s">
        <v>207</v>
      </c>
      <c r="H272" t="s">
        <v>208</v>
      </c>
      <c r="I272" t="s">
        <v>207</v>
      </c>
      <c r="J272">
        <v>271</v>
      </c>
      <c r="K272" t="s">
        <v>495</v>
      </c>
      <c r="L272" s="2">
        <f>IF(VLOOKUP(J272,[1]ViewData!$AP$4:$AR$317,3,)="..","",VLOOKUP(J272,[1]ViewData!$AP$4:$AR$317,3,))</f>
        <v>2.5</v>
      </c>
      <c r="M272" s="3" t="str">
        <f>IF(A272="M",IF(ISERROR(VLOOKUP(J272,'[1]Secondary Data'!$C$5:$G$64,5,)),VLOOKUP(J272,'[1]Desk research'!$C$3:$I$173,7,),VLOOKUP(J272,'[1]Secondary Data'!$C$5:$G$64,5,)),"")</f>
        <v/>
      </c>
      <c r="N272" s="3" t="str">
        <f>VLOOKUP(J272,'[1]Consolidated Answers'!C:H,6,FALSE)</f>
        <v>Primary (desktop research)</v>
      </c>
      <c r="O272" s="3">
        <f>VLOOKUP($F272,'[1]Weights Remapped'!$B$5:$AF$34, 27, 0)</f>
        <v>16</v>
      </c>
      <c r="P272" s="3">
        <f>VLOOKUP($F272,'[1]Weights Remapped'!$B$5:$AF$34, 31, 0)</f>
        <v>16</v>
      </c>
      <c r="Q272" s="3">
        <f>VLOOKUP($F272,'[1]Weights Remapped'!$B$5:$AF$34, 29, 0)</f>
        <v>16</v>
      </c>
      <c r="R272" s="3">
        <f>VLOOKUP($F272,'[1]Weights Remapped'!$B$5:$AF$34, 25, 0)</f>
        <v>16</v>
      </c>
    </row>
    <row r="273" spans="1:18" x14ac:dyDescent="0.25">
      <c r="A273" t="s">
        <v>204</v>
      </c>
      <c r="B273" t="s">
        <v>205</v>
      </c>
      <c r="C273" t="s">
        <v>166</v>
      </c>
      <c r="D273" t="s">
        <v>167</v>
      </c>
      <c r="E273" t="s">
        <v>167</v>
      </c>
      <c r="F273" t="s">
        <v>206</v>
      </c>
      <c r="G273" t="s">
        <v>207</v>
      </c>
      <c r="H273" t="s">
        <v>208</v>
      </c>
      <c r="I273" t="s">
        <v>207</v>
      </c>
      <c r="J273">
        <v>272</v>
      </c>
      <c r="K273" t="s">
        <v>496</v>
      </c>
      <c r="L273" s="2">
        <f>IF(VLOOKUP(J273,[1]ViewData!$AP$4:$AR$317,3,)="..","",VLOOKUP(J273,[1]ViewData!$AP$4:$AR$317,3,))</f>
        <v>1</v>
      </c>
      <c r="M273" s="3" t="str">
        <f>IF(A273="M",IF(ISERROR(VLOOKUP(J273,'[1]Secondary Data'!$C$5:$G$64,5,)),VLOOKUP(J273,'[1]Desk research'!$C$3:$I$173,7,),VLOOKUP(J273,'[1]Secondary Data'!$C$5:$G$64,5,)),"")</f>
        <v/>
      </c>
      <c r="N273" s="3" t="str">
        <f>VLOOKUP(J273,'[1]Consolidated Answers'!C:H,6,FALSE)</f>
        <v>Primary (Interview)</v>
      </c>
      <c r="O273" s="3">
        <f>VLOOKUP($F273,'[1]Weights Remapped'!$B$5:$AF$34, 27, 0)</f>
        <v>16</v>
      </c>
      <c r="P273" s="3">
        <f>VLOOKUP($F273,'[1]Weights Remapped'!$B$5:$AF$34, 31, 0)</f>
        <v>16</v>
      </c>
      <c r="Q273" s="3">
        <f>VLOOKUP($F273,'[1]Weights Remapped'!$B$5:$AF$34, 29, 0)</f>
        <v>16</v>
      </c>
      <c r="R273" s="3">
        <f>VLOOKUP($F273,'[1]Weights Remapped'!$B$5:$AF$34, 25, 0)</f>
        <v>16</v>
      </c>
    </row>
    <row r="274" spans="1:18" x14ac:dyDescent="0.25">
      <c r="A274" t="s">
        <v>204</v>
      </c>
      <c r="B274" t="s">
        <v>205</v>
      </c>
      <c r="C274" t="s">
        <v>166</v>
      </c>
      <c r="D274" t="s">
        <v>167</v>
      </c>
      <c r="E274" t="s">
        <v>167</v>
      </c>
      <c r="F274" t="s">
        <v>206</v>
      </c>
      <c r="G274" t="s">
        <v>207</v>
      </c>
      <c r="H274" t="s">
        <v>208</v>
      </c>
      <c r="I274" t="s">
        <v>207</v>
      </c>
      <c r="J274">
        <v>273</v>
      </c>
      <c r="K274" t="s">
        <v>497</v>
      </c>
      <c r="L274" s="2">
        <f>IF(VLOOKUP(J274,[1]ViewData!$AP$4:$AR$317,3,)="..","",VLOOKUP(J274,[1]ViewData!$AP$4:$AR$317,3,))</f>
        <v>4</v>
      </c>
      <c r="M274" s="3" t="str">
        <f>IF(A274="M",IF(ISERROR(VLOOKUP(J274,'[1]Secondary Data'!$C$5:$G$64,5,)),VLOOKUP(J274,'[1]Desk research'!$C$3:$I$173,7,),VLOOKUP(J274,'[1]Secondary Data'!$C$5:$G$64,5,)),"")</f>
        <v/>
      </c>
      <c r="N274" s="3" t="str">
        <f>VLOOKUP(J274,'[1]Consolidated Answers'!C:H,6,FALSE)</f>
        <v>Primary (desktop research)</v>
      </c>
      <c r="O274" s="3">
        <f>VLOOKUP($F274,'[1]Weights Remapped'!$B$5:$AF$34, 27, 0)</f>
        <v>16</v>
      </c>
      <c r="P274" s="3">
        <f>VLOOKUP($F274,'[1]Weights Remapped'!$B$5:$AF$34, 31, 0)</f>
        <v>16</v>
      </c>
      <c r="Q274" s="3">
        <f>VLOOKUP($F274,'[1]Weights Remapped'!$B$5:$AF$34, 29, 0)</f>
        <v>16</v>
      </c>
      <c r="R274" s="3">
        <f>VLOOKUP($F274,'[1]Weights Remapped'!$B$5:$AF$34, 25, 0)</f>
        <v>16</v>
      </c>
    </row>
    <row r="275" spans="1:18" x14ac:dyDescent="0.25">
      <c r="A275" t="s">
        <v>204</v>
      </c>
      <c r="B275" t="s">
        <v>205</v>
      </c>
      <c r="C275" t="s">
        <v>166</v>
      </c>
      <c r="D275" t="s">
        <v>167</v>
      </c>
      <c r="E275" t="s">
        <v>167</v>
      </c>
      <c r="F275" t="s">
        <v>206</v>
      </c>
      <c r="G275" t="s">
        <v>207</v>
      </c>
      <c r="H275" t="s">
        <v>208</v>
      </c>
      <c r="I275" t="s">
        <v>207</v>
      </c>
      <c r="J275">
        <v>274</v>
      </c>
      <c r="K275" t="s">
        <v>498</v>
      </c>
      <c r="L275" s="2">
        <f>IF(VLOOKUP(J275,[1]ViewData!$AP$4:$AR$317,3,)="..","",VLOOKUP(J275,[1]ViewData!$AP$4:$AR$317,3,))</f>
        <v>2.5</v>
      </c>
      <c r="M275" s="3" t="str">
        <f>IF(A275="M",IF(ISERROR(VLOOKUP(J275,'[1]Secondary Data'!$C$5:$G$64,5,)),VLOOKUP(J275,'[1]Desk research'!$C$3:$I$173,7,),VLOOKUP(J275,'[1]Secondary Data'!$C$5:$G$64,5,)),"")</f>
        <v/>
      </c>
      <c r="N275" s="3" t="str">
        <f>VLOOKUP(J275,'[1]Consolidated Answers'!C:H,6,FALSE)</f>
        <v>Primary (Interview)</v>
      </c>
      <c r="O275" s="3">
        <f>VLOOKUP($F275,'[1]Weights Remapped'!$B$5:$AF$34, 27, 0)</f>
        <v>16</v>
      </c>
      <c r="P275" s="3">
        <f>VLOOKUP($F275,'[1]Weights Remapped'!$B$5:$AF$34, 31, 0)</f>
        <v>16</v>
      </c>
      <c r="Q275" s="3">
        <f>VLOOKUP($F275,'[1]Weights Remapped'!$B$5:$AF$34, 29, 0)</f>
        <v>16</v>
      </c>
      <c r="R275" s="3">
        <f>VLOOKUP($F275,'[1]Weights Remapped'!$B$5:$AF$34, 25, 0)</f>
        <v>16</v>
      </c>
    </row>
    <row r="276" spans="1:18" x14ac:dyDescent="0.25">
      <c r="A276" t="s">
        <v>204</v>
      </c>
      <c r="B276" t="s">
        <v>205</v>
      </c>
      <c r="C276" t="s">
        <v>166</v>
      </c>
      <c r="D276" t="s">
        <v>167</v>
      </c>
      <c r="E276" t="s">
        <v>167</v>
      </c>
      <c r="F276" t="s">
        <v>206</v>
      </c>
      <c r="G276" t="s">
        <v>207</v>
      </c>
      <c r="H276" t="s">
        <v>208</v>
      </c>
      <c r="I276" t="s">
        <v>207</v>
      </c>
      <c r="J276">
        <v>275</v>
      </c>
      <c r="K276" t="s">
        <v>499</v>
      </c>
      <c r="L276" s="2">
        <f>IF(VLOOKUP(J276,[1]ViewData!$AP$4:$AR$317,3,)="..","",VLOOKUP(J276,[1]ViewData!$AP$4:$AR$317,3,))</f>
        <v>4</v>
      </c>
      <c r="M276" s="3" t="str">
        <f>IF(A276="M",IF(ISERROR(VLOOKUP(J276,'[1]Secondary Data'!$C$5:$G$64,5,)),VLOOKUP(J276,'[1]Desk research'!$C$3:$I$173,7,),VLOOKUP(J276,'[1]Secondary Data'!$C$5:$G$64,5,)),"")</f>
        <v/>
      </c>
      <c r="N276" s="3" t="str">
        <f>VLOOKUP(J276,'[1]Consolidated Answers'!C:H,6,FALSE)</f>
        <v>Primary (desktop research)</v>
      </c>
      <c r="O276" s="3">
        <f>VLOOKUP($F276,'[1]Weights Remapped'!$B$5:$AF$34, 27, 0)</f>
        <v>16</v>
      </c>
      <c r="P276" s="3">
        <f>VLOOKUP($F276,'[1]Weights Remapped'!$B$5:$AF$34, 31, 0)</f>
        <v>16</v>
      </c>
      <c r="Q276" s="3">
        <f>VLOOKUP($F276,'[1]Weights Remapped'!$B$5:$AF$34, 29, 0)</f>
        <v>16</v>
      </c>
      <c r="R276" s="3">
        <f>VLOOKUP($F276,'[1]Weights Remapped'!$B$5:$AF$34, 25, 0)</f>
        <v>16</v>
      </c>
    </row>
    <row r="277" spans="1:18" x14ac:dyDescent="0.25">
      <c r="A277" t="s">
        <v>204</v>
      </c>
      <c r="B277" t="s">
        <v>205</v>
      </c>
      <c r="C277" t="s">
        <v>166</v>
      </c>
      <c r="D277" t="s">
        <v>167</v>
      </c>
      <c r="E277" t="s">
        <v>167</v>
      </c>
      <c r="F277" t="s">
        <v>206</v>
      </c>
      <c r="G277" t="s">
        <v>207</v>
      </c>
      <c r="H277" t="s">
        <v>208</v>
      </c>
      <c r="I277" t="s">
        <v>207</v>
      </c>
      <c r="J277">
        <v>276</v>
      </c>
      <c r="K277" t="s">
        <v>500</v>
      </c>
      <c r="L277" s="2">
        <f>IF(VLOOKUP(J277,[1]ViewData!$AP$4:$AR$317,3,)="..","",VLOOKUP(J277,[1]ViewData!$AP$4:$AR$317,3,))</f>
        <v>1</v>
      </c>
      <c r="M277" s="3" t="str">
        <f>IF(A277="M",IF(ISERROR(VLOOKUP(J277,'[1]Secondary Data'!$C$5:$G$64,5,)),VLOOKUP(J277,'[1]Desk research'!$C$3:$I$173,7,),VLOOKUP(J277,'[1]Secondary Data'!$C$5:$G$64,5,)),"")</f>
        <v/>
      </c>
      <c r="N277" s="3" t="str">
        <f>VLOOKUP(J277,'[1]Consolidated Answers'!C:H,6,FALSE)</f>
        <v>Primary (Interview)</v>
      </c>
      <c r="O277" s="3">
        <f>VLOOKUP($F277,'[1]Weights Remapped'!$B$5:$AF$34, 27, 0)</f>
        <v>16</v>
      </c>
      <c r="P277" s="3">
        <f>VLOOKUP($F277,'[1]Weights Remapped'!$B$5:$AF$34, 31, 0)</f>
        <v>16</v>
      </c>
      <c r="Q277" s="3">
        <f>VLOOKUP($F277,'[1]Weights Remapped'!$B$5:$AF$34, 29, 0)</f>
        <v>16</v>
      </c>
      <c r="R277" s="3">
        <f>VLOOKUP($F277,'[1]Weights Remapped'!$B$5:$AF$34, 25, 0)</f>
        <v>16</v>
      </c>
    </row>
    <row r="278" spans="1:18" x14ac:dyDescent="0.25">
      <c r="A278" t="s">
        <v>204</v>
      </c>
      <c r="B278" t="s">
        <v>205</v>
      </c>
      <c r="C278" t="s">
        <v>166</v>
      </c>
      <c r="D278" t="s">
        <v>167</v>
      </c>
      <c r="E278" t="s">
        <v>167</v>
      </c>
      <c r="F278" t="s">
        <v>209</v>
      </c>
      <c r="G278" t="s">
        <v>210</v>
      </c>
      <c r="H278" t="s">
        <v>211</v>
      </c>
      <c r="I278" t="s">
        <v>210</v>
      </c>
      <c r="J278">
        <v>277</v>
      </c>
      <c r="K278" t="s">
        <v>501</v>
      </c>
      <c r="L278" s="2">
        <f>IF(VLOOKUP(J278,[1]ViewData!$AP$4:$AR$317,3,)="..","",VLOOKUP(J278,[1]ViewData!$AP$4:$AR$317,3,))</f>
        <v>4</v>
      </c>
      <c r="M278" s="3" t="str">
        <f>IF(A278="M",IF(ISERROR(VLOOKUP(J278,'[1]Secondary Data'!$C$5:$G$64,5,)),VLOOKUP(J278,'[1]Desk research'!$C$3:$I$173,7,),VLOOKUP(J278,'[1]Secondary Data'!$C$5:$G$64,5,)),"")</f>
        <v/>
      </c>
      <c r="N278" s="3" t="str">
        <f>VLOOKUP(J278,'[1]Consolidated Answers'!C:H,6,FALSE)</f>
        <v>Primary (desktop research)</v>
      </c>
      <c r="O278" s="3">
        <f>VLOOKUP($F278,'[1]Weights Remapped'!$B$5:$AF$34, 27, 0)</f>
        <v>4</v>
      </c>
      <c r="P278" s="3">
        <f>VLOOKUP($F278,'[1]Weights Remapped'!$B$5:$AF$34, 31, 0)</f>
        <v>1</v>
      </c>
      <c r="Q278" s="3">
        <f>VLOOKUP($F278,'[1]Weights Remapped'!$B$5:$AF$34, 29, 0)</f>
        <v>4</v>
      </c>
      <c r="R278" s="3">
        <f>VLOOKUP($F278,'[1]Weights Remapped'!$B$5:$AF$34, 25, 0)</f>
        <v>4</v>
      </c>
    </row>
    <row r="279" spans="1:18" x14ac:dyDescent="0.25">
      <c r="A279" t="s">
        <v>204</v>
      </c>
      <c r="B279" t="s">
        <v>205</v>
      </c>
      <c r="C279" t="s">
        <v>166</v>
      </c>
      <c r="D279" t="s">
        <v>167</v>
      </c>
      <c r="E279" t="s">
        <v>167</v>
      </c>
      <c r="F279" t="s">
        <v>209</v>
      </c>
      <c r="G279" t="s">
        <v>210</v>
      </c>
      <c r="H279" t="s">
        <v>211</v>
      </c>
      <c r="I279" t="s">
        <v>210</v>
      </c>
      <c r="J279">
        <v>278</v>
      </c>
      <c r="K279" t="s">
        <v>502</v>
      </c>
      <c r="L279" s="2">
        <f>IF(VLOOKUP(J279,[1]ViewData!$AP$4:$AR$317,3,)="..","",VLOOKUP(J279,[1]ViewData!$AP$4:$AR$317,3,))</f>
        <v>1</v>
      </c>
      <c r="M279" s="3" t="str">
        <f>IF(A279="M",IF(ISERROR(VLOOKUP(J279,'[1]Secondary Data'!$C$5:$G$64,5,)),VLOOKUP(J279,'[1]Desk research'!$C$3:$I$173,7,),VLOOKUP(J279,'[1]Secondary Data'!$C$5:$G$64,5,)),"")</f>
        <v/>
      </c>
      <c r="N279" s="3" t="str">
        <f>VLOOKUP(J279,'[1]Consolidated Answers'!C:H,6,FALSE)</f>
        <v>Primary (Interview)</v>
      </c>
      <c r="O279" s="3">
        <f>VLOOKUP($F279,'[1]Weights Remapped'!$B$5:$AF$34, 27, 0)</f>
        <v>4</v>
      </c>
      <c r="P279" s="3">
        <f>VLOOKUP($F279,'[1]Weights Remapped'!$B$5:$AF$34, 31, 0)</f>
        <v>1</v>
      </c>
      <c r="Q279" s="3">
        <f>VLOOKUP($F279,'[1]Weights Remapped'!$B$5:$AF$34, 29, 0)</f>
        <v>4</v>
      </c>
      <c r="R279" s="3">
        <f>VLOOKUP($F279,'[1]Weights Remapped'!$B$5:$AF$34, 25, 0)</f>
        <v>4</v>
      </c>
    </row>
    <row r="280" spans="1:18" x14ac:dyDescent="0.25">
      <c r="A280" t="s">
        <v>204</v>
      </c>
      <c r="B280" t="s">
        <v>205</v>
      </c>
      <c r="C280" t="s">
        <v>166</v>
      </c>
      <c r="D280" t="s">
        <v>167</v>
      </c>
      <c r="E280" t="s">
        <v>167</v>
      </c>
      <c r="F280" t="s">
        <v>209</v>
      </c>
      <c r="G280" t="s">
        <v>210</v>
      </c>
      <c r="H280" t="s">
        <v>211</v>
      </c>
      <c r="I280" t="s">
        <v>210</v>
      </c>
      <c r="J280">
        <v>279</v>
      </c>
      <c r="K280" t="s">
        <v>503</v>
      </c>
      <c r="L280" s="2">
        <f>IF(VLOOKUP(J280,[1]ViewData!$AP$4:$AR$317,3,)="..","",VLOOKUP(J280,[1]ViewData!$AP$4:$AR$317,3,))</f>
        <v>1</v>
      </c>
      <c r="M280" s="3" t="str">
        <f>IF(A280="M",IF(ISERROR(VLOOKUP(J280,'[1]Secondary Data'!$C$5:$G$64,5,)),VLOOKUP(J280,'[1]Desk research'!$C$3:$I$173,7,),VLOOKUP(J280,'[1]Secondary Data'!$C$5:$G$64,5,)),"")</f>
        <v/>
      </c>
      <c r="N280" s="3" t="str">
        <f>VLOOKUP(J280,'[1]Consolidated Answers'!C:H,6,FALSE)</f>
        <v>Primary (desktop research)</v>
      </c>
      <c r="O280" s="3">
        <f>VLOOKUP($F280,'[1]Weights Remapped'!$B$5:$AF$34, 27, 0)</f>
        <v>4</v>
      </c>
      <c r="P280" s="3">
        <f>VLOOKUP($F280,'[1]Weights Remapped'!$B$5:$AF$34, 31, 0)</f>
        <v>1</v>
      </c>
      <c r="Q280" s="3">
        <f>VLOOKUP($F280,'[1]Weights Remapped'!$B$5:$AF$34, 29, 0)</f>
        <v>4</v>
      </c>
      <c r="R280" s="3">
        <f>VLOOKUP($F280,'[1]Weights Remapped'!$B$5:$AF$34, 25, 0)</f>
        <v>4</v>
      </c>
    </row>
    <row r="281" spans="1:18" x14ac:dyDescent="0.25">
      <c r="A281" t="s">
        <v>204</v>
      </c>
      <c r="B281" t="s">
        <v>205</v>
      </c>
      <c r="C281" t="s">
        <v>166</v>
      </c>
      <c r="D281" t="s">
        <v>167</v>
      </c>
      <c r="E281" t="s">
        <v>167</v>
      </c>
      <c r="F281" t="s">
        <v>209</v>
      </c>
      <c r="G281" t="s">
        <v>210</v>
      </c>
      <c r="H281" t="s">
        <v>211</v>
      </c>
      <c r="I281" t="s">
        <v>210</v>
      </c>
      <c r="J281">
        <v>280</v>
      </c>
      <c r="K281" t="s">
        <v>504</v>
      </c>
      <c r="L281" s="2" t="str">
        <f>IF(VLOOKUP(J281,[1]ViewData!$AP$4:$AR$317,3,)="..","",VLOOKUP(J281,[1]ViewData!$AP$4:$AR$317,3,))</f>
        <v/>
      </c>
      <c r="M281" s="3" t="str">
        <f>IF(A281="M",IF(ISERROR(VLOOKUP(J281,'[1]Secondary Data'!$C$5:$G$64,5,)),VLOOKUP(J281,'[1]Desk research'!$C$3:$I$173,7,),VLOOKUP(J281,'[1]Secondary Data'!$C$5:$G$64,5,)),"")</f>
        <v/>
      </c>
      <c r="N281" s="3" t="str">
        <f>VLOOKUP(J281,'[1]Consolidated Answers'!C:H,6,FALSE)</f>
        <v>Primary (Interview)</v>
      </c>
      <c r="O281" s="3">
        <f>VLOOKUP($F281,'[1]Weights Remapped'!$B$5:$AF$34, 27, 0)</f>
        <v>4</v>
      </c>
      <c r="P281" s="3">
        <f>VLOOKUP($F281,'[1]Weights Remapped'!$B$5:$AF$34, 31, 0)</f>
        <v>1</v>
      </c>
      <c r="Q281" s="3">
        <f>VLOOKUP($F281,'[1]Weights Remapped'!$B$5:$AF$34, 29, 0)</f>
        <v>4</v>
      </c>
      <c r="R281" s="3">
        <f>VLOOKUP($F281,'[1]Weights Remapped'!$B$5:$AF$34, 25, 0)</f>
        <v>4</v>
      </c>
    </row>
    <row r="282" spans="1:18" x14ac:dyDescent="0.25">
      <c r="A282" t="s">
        <v>204</v>
      </c>
      <c r="B282" t="s">
        <v>205</v>
      </c>
      <c r="C282" t="s">
        <v>166</v>
      </c>
      <c r="D282" t="s">
        <v>167</v>
      </c>
      <c r="E282" t="s">
        <v>167</v>
      </c>
      <c r="F282" t="s">
        <v>209</v>
      </c>
      <c r="G282" t="s">
        <v>210</v>
      </c>
      <c r="H282" t="s">
        <v>211</v>
      </c>
      <c r="I282" t="s">
        <v>210</v>
      </c>
      <c r="J282">
        <v>281</v>
      </c>
      <c r="K282" t="s">
        <v>505</v>
      </c>
      <c r="L282" s="2">
        <f>IF(VLOOKUP(J282,[1]ViewData!$AP$4:$AR$317,3,)="..","",VLOOKUP(J282,[1]ViewData!$AP$4:$AR$317,3,))</f>
        <v>1</v>
      </c>
      <c r="M282" s="3" t="str">
        <f>IF(A282="M",IF(ISERROR(VLOOKUP(J282,'[1]Secondary Data'!$C$5:$G$64,5,)),VLOOKUP(J282,'[1]Desk research'!$C$3:$I$173,7,),VLOOKUP(J282,'[1]Secondary Data'!$C$5:$G$64,5,)),"")</f>
        <v/>
      </c>
      <c r="N282" s="3" t="str">
        <f>VLOOKUP(J282,'[1]Consolidated Answers'!C:H,6,FALSE)</f>
        <v>Primary (desktop research)</v>
      </c>
      <c r="O282" s="3">
        <f>VLOOKUP($F282,'[1]Weights Remapped'!$B$5:$AF$34, 27, 0)</f>
        <v>4</v>
      </c>
      <c r="P282" s="3">
        <f>VLOOKUP($F282,'[1]Weights Remapped'!$B$5:$AF$34, 31, 0)</f>
        <v>1</v>
      </c>
      <c r="Q282" s="3">
        <f>VLOOKUP($F282,'[1]Weights Remapped'!$B$5:$AF$34, 29, 0)</f>
        <v>4</v>
      </c>
      <c r="R282" s="3">
        <f>VLOOKUP($F282,'[1]Weights Remapped'!$B$5:$AF$34, 25, 0)</f>
        <v>4</v>
      </c>
    </row>
    <row r="283" spans="1:18" x14ac:dyDescent="0.25">
      <c r="A283" t="s">
        <v>204</v>
      </c>
      <c r="B283" t="s">
        <v>205</v>
      </c>
      <c r="C283" t="s">
        <v>166</v>
      </c>
      <c r="D283" t="s">
        <v>167</v>
      </c>
      <c r="E283" t="s">
        <v>167</v>
      </c>
      <c r="F283" t="s">
        <v>209</v>
      </c>
      <c r="G283" t="s">
        <v>210</v>
      </c>
      <c r="H283" t="s">
        <v>211</v>
      </c>
      <c r="I283" t="s">
        <v>210</v>
      </c>
      <c r="J283">
        <v>282</v>
      </c>
      <c r="K283" t="s">
        <v>506</v>
      </c>
      <c r="L283" s="2">
        <f>IF(VLOOKUP(J283,[1]ViewData!$AP$4:$AR$317,3,)="..","",VLOOKUP(J283,[1]ViewData!$AP$4:$AR$317,3,))</f>
        <v>1</v>
      </c>
      <c r="M283" s="3" t="str">
        <f>IF(A283="M",IF(ISERROR(VLOOKUP(J283,'[1]Secondary Data'!$C$5:$G$64,5,)),VLOOKUP(J283,'[1]Desk research'!$C$3:$I$173,7,),VLOOKUP(J283,'[1]Secondary Data'!$C$5:$G$64,5,)),"")</f>
        <v/>
      </c>
      <c r="N283" s="3" t="str">
        <f>VLOOKUP(J283,'[1]Consolidated Answers'!C:H,6,FALSE)</f>
        <v>Primary (Interview)</v>
      </c>
      <c r="O283" s="3">
        <f>VLOOKUP($F283,'[1]Weights Remapped'!$B$5:$AF$34, 27, 0)</f>
        <v>4</v>
      </c>
      <c r="P283" s="3">
        <f>VLOOKUP($F283,'[1]Weights Remapped'!$B$5:$AF$34, 31, 0)</f>
        <v>1</v>
      </c>
      <c r="Q283" s="3">
        <f>VLOOKUP($F283,'[1]Weights Remapped'!$B$5:$AF$34, 29, 0)</f>
        <v>4</v>
      </c>
      <c r="R283" s="3">
        <f>VLOOKUP($F283,'[1]Weights Remapped'!$B$5:$AF$34, 25, 0)</f>
        <v>4</v>
      </c>
    </row>
    <row r="284" spans="1:18" x14ac:dyDescent="0.25">
      <c r="A284" t="s">
        <v>204</v>
      </c>
      <c r="B284" t="s">
        <v>205</v>
      </c>
      <c r="C284" t="s">
        <v>166</v>
      </c>
      <c r="D284" t="s">
        <v>167</v>
      </c>
      <c r="E284" t="s">
        <v>167</v>
      </c>
      <c r="F284" t="s">
        <v>209</v>
      </c>
      <c r="G284" t="s">
        <v>210</v>
      </c>
      <c r="H284" t="s">
        <v>211</v>
      </c>
      <c r="I284" t="s">
        <v>210</v>
      </c>
      <c r="J284">
        <v>283</v>
      </c>
      <c r="K284" t="s">
        <v>507</v>
      </c>
      <c r="L284" s="2" t="str">
        <f>IF(VLOOKUP(J284,[1]ViewData!$AP$4:$AR$317,3,)="..","",VLOOKUP(J284,[1]ViewData!$AP$4:$AR$317,3,))</f>
        <v/>
      </c>
      <c r="M284" s="3" t="str">
        <f>IF(A284="M",IF(ISERROR(VLOOKUP(J284,'[1]Secondary Data'!$C$5:$G$64,5,)),VLOOKUP(J284,'[1]Desk research'!$C$3:$I$173,7,),VLOOKUP(J284,'[1]Secondary Data'!$C$5:$G$64,5,)),"")</f>
        <v/>
      </c>
      <c r="N284" s="3" t="str">
        <f>VLOOKUP(J284,'[1]Consolidated Answers'!C:H,6,FALSE)</f>
        <v>Primary (desktop research)</v>
      </c>
      <c r="O284" s="3">
        <f>VLOOKUP($F284,'[1]Weights Remapped'!$B$5:$AF$34, 27, 0)</f>
        <v>4</v>
      </c>
      <c r="P284" s="3">
        <f>VLOOKUP($F284,'[1]Weights Remapped'!$B$5:$AF$34, 31, 0)</f>
        <v>1</v>
      </c>
      <c r="Q284" s="3">
        <f>VLOOKUP($F284,'[1]Weights Remapped'!$B$5:$AF$34, 29, 0)</f>
        <v>4</v>
      </c>
      <c r="R284" s="3">
        <f>VLOOKUP($F284,'[1]Weights Remapped'!$B$5:$AF$34, 25, 0)</f>
        <v>4</v>
      </c>
    </row>
    <row r="285" spans="1:18" x14ac:dyDescent="0.25">
      <c r="A285" t="s">
        <v>204</v>
      </c>
      <c r="B285" t="s">
        <v>205</v>
      </c>
      <c r="C285" t="s">
        <v>166</v>
      </c>
      <c r="D285" t="s">
        <v>167</v>
      </c>
      <c r="E285" t="s">
        <v>167</v>
      </c>
      <c r="F285" t="s">
        <v>209</v>
      </c>
      <c r="G285" t="s">
        <v>210</v>
      </c>
      <c r="H285" t="s">
        <v>211</v>
      </c>
      <c r="I285" t="s">
        <v>210</v>
      </c>
      <c r="J285">
        <v>284</v>
      </c>
      <c r="K285" t="s">
        <v>508</v>
      </c>
      <c r="L285" s="2">
        <f>IF(VLOOKUP(J285,[1]ViewData!$AP$4:$AR$317,3,)="..","",VLOOKUP(J285,[1]ViewData!$AP$4:$AR$317,3,))</f>
        <v>1</v>
      </c>
      <c r="M285" s="3" t="str">
        <f>IF(A285="M",IF(ISERROR(VLOOKUP(J285,'[1]Secondary Data'!$C$5:$G$64,5,)),VLOOKUP(J285,'[1]Desk research'!$C$3:$I$173,7,),VLOOKUP(J285,'[1]Secondary Data'!$C$5:$G$64,5,)),"")</f>
        <v/>
      </c>
      <c r="N285" s="3" t="str">
        <f>VLOOKUP(J285,'[1]Consolidated Answers'!C:H,6,FALSE)</f>
        <v>Primary (Interview)</v>
      </c>
      <c r="O285" s="3">
        <f>VLOOKUP($F285,'[1]Weights Remapped'!$B$5:$AF$34, 27, 0)</f>
        <v>4</v>
      </c>
      <c r="P285" s="3">
        <f>VLOOKUP($F285,'[1]Weights Remapped'!$B$5:$AF$34, 31, 0)</f>
        <v>1</v>
      </c>
      <c r="Q285" s="3">
        <f>VLOOKUP($F285,'[1]Weights Remapped'!$B$5:$AF$34, 29, 0)</f>
        <v>4</v>
      </c>
      <c r="R285" s="3">
        <f>VLOOKUP($F285,'[1]Weights Remapped'!$B$5:$AF$34, 25, 0)</f>
        <v>4</v>
      </c>
    </row>
    <row r="286" spans="1:18" x14ac:dyDescent="0.25">
      <c r="A286" t="s">
        <v>204</v>
      </c>
      <c r="B286" t="s">
        <v>205</v>
      </c>
      <c r="C286" t="s">
        <v>166</v>
      </c>
      <c r="D286" t="s">
        <v>167</v>
      </c>
      <c r="E286" t="s">
        <v>167</v>
      </c>
      <c r="F286" t="s">
        <v>209</v>
      </c>
      <c r="G286" t="s">
        <v>210</v>
      </c>
      <c r="H286" t="s">
        <v>211</v>
      </c>
      <c r="I286" t="s">
        <v>210</v>
      </c>
      <c r="J286">
        <v>285</v>
      </c>
      <c r="K286" t="s">
        <v>509</v>
      </c>
      <c r="L286" s="2">
        <f>IF(VLOOKUP(J286,[1]ViewData!$AP$4:$AR$317,3,)="..","",VLOOKUP(J286,[1]ViewData!$AP$4:$AR$317,3,))</f>
        <v>3</v>
      </c>
      <c r="M286" s="3" t="str">
        <f>IF(A286="M",IF(ISERROR(VLOOKUP(J286,'[1]Secondary Data'!$C$5:$G$64,5,)),VLOOKUP(J286,'[1]Desk research'!$C$3:$I$173,7,),VLOOKUP(J286,'[1]Secondary Data'!$C$5:$G$64,5,)),"")</f>
        <v/>
      </c>
      <c r="N286" s="3" t="str">
        <f>VLOOKUP(J286,'[1]Consolidated Answers'!C:H,6,FALSE)</f>
        <v>Secondary</v>
      </c>
      <c r="O286" s="3">
        <f>VLOOKUP($F286,'[1]Weights Remapped'!$B$5:$AF$34, 27, 0)</f>
        <v>4</v>
      </c>
      <c r="P286" s="3">
        <f>VLOOKUP($F286,'[1]Weights Remapped'!$B$5:$AF$34, 31, 0)</f>
        <v>1</v>
      </c>
      <c r="Q286" s="3">
        <f>VLOOKUP($F286,'[1]Weights Remapped'!$B$5:$AF$34, 29, 0)</f>
        <v>4</v>
      </c>
      <c r="R286" s="3">
        <f>VLOOKUP($F286,'[1]Weights Remapped'!$B$5:$AF$34, 25, 0)</f>
        <v>4</v>
      </c>
    </row>
    <row r="287" spans="1:18" x14ac:dyDescent="0.25">
      <c r="A287" t="s">
        <v>204</v>
      </c>
      <c r="B287" t="s">
        <v>205</v>
      </c>
      <c r="C287" t="s">
        <v>166</v>
      </c>
      <c r="D287" t="s">
        <v>167</v>
      </c>
      <c r="E287" t="s">
        <v>167</v>
      </c>
      <c r="F287" t="s">
        <v>209</v>
      </c>
      <c r="G287" t="s">
        <v>210</v>
      </c>
      <c r="H287" t="s">
        <v>211</v>
      </c>
      <c r="I287" t="s">
        <v>210</v>
      </c>
      <c r="J287">
        <v>286</v>
      </c>
      <c r="K287" t="s">
        <v>510</v>
      </c>
      <c r="L287" s="2">
        <f>IF(VLOOKUP(J287,[1]ViewData!$AP$4:$AR$317,3,)="..","",VLOOKUP(J287,[1]ViewData!$AP$4:$AR$317,3,))</f>
        <v>3</v>
      </c>
      <c r="M287" s="3" t="str">
        <f>IF(A287="M",IF(ISERROR(VLOOKUP(J287,'[1]Secondary Data'!$C$5:$G$64,5,)),VLOOKUP(J287,'[1]Desk research'!$C$3:$I$173,7,),VLOOKUP(J287,'[1]Secondary Data'!$C$5:$G$64,5,)),"")</f>
        <v/>
      </c>
      <c r="N287" s="3" t="str">
        <f>VLOOKUP(J287,'[1]Consolidated Answers'!C:H,6,FALSE)</f>
        <v>Secondary</v>
      </c>
      <c r="O287" s="3">
        <f>VLOOKUP($F287,'[1]Weights Remapped'!$B$5:$AF$34, 27, 0)</f>
        <v>4</v>
      </c>
      <c r="P287" s="3">
        <f>VLOOKUP($F287,'[1]Weights Remapped'!$B$5:$AF$34, 31, 0)</f>
        <v>1</v>
      </c>
      <c r="Q287" s="3">
        <f>VLOOKUP($F287,'[1]Weights Remapped'!$B$5:$AF$34, 29, 0)</f>
        <v>4</v>
      </c>
      <c r="R287" s="3">
        <f>VLOOKUP($F287,'[1]Weights Remapped'!$B$5:$AF$34, 25, 0)</f>
        <v>4</v>
      </c>
    </row>
    <row r="288" spans="1:18" x14ac:dyDescent="0.25">
      <c r="A288" t="s">
        <v>204</v>
      </c>
      <c r="B288" t="s">
        <v>205</v>
      </c>
      <c r="C288" t="s">
        <v>166</v>
      </c>
      <c r="D288" t="s">
        <v>167</v>
      </c>
      <c r="E288" t="s">
        <v>167</v>
      </c>
      <c r="F288" t="s">
        <v>212</v>
      </c>
      <c r="G288" t="s">
        <v>213</v>
      </c>
      <c r="H288" t="s">
        <v>214</v>
      </c>
      <c r="I288" t="s">
        <v>213</v>
      </c>
      <c r="J288">
        <v>287</v>
      </c>
      <c r="K288" t="s">
        <v>511</v>
      </c>
      <c r="L288" s="2">
        <f>IF(VLOOKUP(J288,[1]ViewData!$AP$4:$AR$317,3,)="..","",VLOOKUP(J288,[1]ViewData!$AP$4:$AR$317,3,))</f>
        <v>4</v>
      </c>
      <c r="M288" s="3" t="str">
        <f>IF(A288="M",IF(ISERROR(VLOOKUP(J288,'[1]Secondary Data'!$C$5:$G$64,5,)),VLOOKUP(J288,'[1]Desk research'!$C$3:$I$173,7,),VLOOKUP(J288,'[1]Secondary Data'!$C$5:$G$64,5,)),"")</f>
        <v/>
      </c>
      <c r="N288" s="3" t="str">
        <f>VLOOKUP(J288,'[1]Consolidated Answers'!C:H,6,FALSE)</f>
        <v>Primary (desktop research)</v>
      </c>
      <c r="O288" s="3">
        <f>VLOOKUP($F288,'[1]Weights Remapped'!$B$5:$AF$34, 27, 0)</f>
        <v>1</v>
      </c>
      <c r="P288" s="3">
        <f>VLOOKUP($F288,'[1]Weights Remapped'!$B$5:$AF$34, 31, 0)</f>
        <v>1</v>
      </c>
      <c r="Q288" s="3">
        <f>VLOOKUP($F288,'[1]Weights Remapped'!$B$5:$AF$34, 29, 0)</f>
        <v>4</v>
      </c>
      <c r="R288" s="3">
        <f>VLOOKUP($F288,'[1]Weights Remapped'!$B$5:$AF$34, 25, 0)</f>
        <v>4</v>
      </c>
    </row>
    <row r="289" spans="1:18" x14ac:dyDescent="0.25">
      <c r="A289" t="s">
        <v>204</v>
      </c>
      <c r="B289" t="s">
        <v>205</v>
      </c>
      <c r="C289" t="s">
        <v>166</v>
      </c>
      <c r="D289" t="s">
        <v>167</v>
      </c>
      <c r="E289" t="s">
        <v>167</v>
      </c>
      <c r="F289" t="s">
        <v>212</v>
      </c>
      <c r="G289" t="s">
        <v>213</v>
      </c>
      <c r="H289" t="s">
        <v>214</v>
      </c>
      <c r="I289" t="s">
        <v>213</v>
      </c>
      <c r="J289">
        <v>288</v>
      </c>
      <c r="K289" t="s">
        <v>512</v>
      </c>
      <c r="L289" s="2">
        <f>IF(VLOOKUP(J289,[1]ViewData!$AP$4:$AR$317,3,)="..","",VLOOKUP(J289,[1]ViewData!$AP$4:$AR$317,3,))</f>
        <v>4</v>
      </c>
      <c r="M289" s="3" t="str">
        <f>IF(A289="M",IF(ISERROR(VLOOKUP(J289,'[1]Secondary Data'!$C$5:$G$64,5,)),VLOOKUP(J289,'[1]Desk research'!$C$3:$I$173,7,),VLOOKUP(J289,'[1]Secondary Data'!$C$5:$G$64,5,)),"")</f>
        <v/>
      </c>
      <c r="N289" s="3" t="str">
        <f>VLOOKUP(J289,'[1]Consolidated Answers'!C:H,6,FALSE)</f>
        <v>Primary (desktop research)</v>
      </c>
      <c r="O289" s="3">
        <f>VLOOKUP($F289,'[1]Weights Remapped'!$B$5:$AF$34, 27, 0)</f>
        <v>1</v>
      </c>
      <c r="P289" s="3">
        <f>VLOOKUP($F289,'[1]Weights Remapped'!$B$5:$AF$34, 31, 0)</f>
        <v>1</v>
      </c>
      <c r="Q289" s="3">
        <f>VLOOKUP($F289,'[1]Weights Remapped'!$B$5:$AF$34, 29, 0)</f>
        <v>4</v>
      </c>
      <c r="R289" s="3">
        <f>VLOOKUP($F289,'[1]Weights Remapped'!$B$5:$AF$34, 25, 0)</f>
        <v>4</v>
      </c>
    </row>
    <row r="290" spans="1:18" x14ac:dyDescent="0.25">
      <c r="A290" t="s">
        <v>204</v>
      </c>
      <c r="B290" t="s">
        <v>205</v>
      </c>
      <c r="C290" t="s">
        <v>166</v>
      </c>
      <c r="D290" t="s">
        <v>167</v>
      </c>
      <c r="E290" t="s">
        <v>167</v>
      </c>
      <c r="F290" t="s">
        <v>212</v>
      </c>
      <c r="G290" t="s">
        <v>213</v>
      </c>
      <c r="H290" t="s">
        <v>214</v>
      </c>
      <c r="I290" t="s">
        <v>213</v>
      </c>
      <c r="J290">
        <v>289</v>
      </c>
      <c r="K290" t="s">
        <v>513</v>
      </c>
      <c r="L290" s="2">
        <f>IF(VLOOKUP(J290,[1]ViewData!$AP$4:$AR$317,3,)="..","",VLOOKUP(J290,[1]ViewData!$AP$4:$AR$317,3,))</f>
        <v>4</v>
      </c>
      <c r="M290" s="3" t="str">
        <f>IF(A290="M",IF(ISERROR(VLOOKUP(J290,'[1]Secondary Data'!$C$5:$G$64,5,)),VLOOKUP(J290,'[1]Desk research'!$C$3:$I$173,7,),VLOOKUP(J290,'[1]Secondary Data'!$C$5:$G$64,5,)),"")</f>
        <v/>
      </c>
      <c r="N290" s="3" t="str">
        <f>VLOOKUP(J290,'[1]Consolidated Answers'!C:H,6,FALSE)</f>
        <v>Primary (desktop research)</v>
      </c>
      <c r="O290" s="3">
        <f>VLOOKUP($F290,'[1]Weights Remapped'!$B$5:$AF$34, 27, 0)</f>
        <v>1</v>
      </c>
      <c r="P290" s="3">
        <f>VLOOKUP($F290,'[1]Weights Remapped'!$B$5:$AF$34, 31, 0)</f>
        <v>1</v>
      </c>
      <c r="Q290" s="3">
        <f>VLOOKUP($F290,'[1]Weights Remapped'!$B$5:$AF$34, 29, 0)</f>
        <v>4</v>
      </c>
      <c r="R290" s="3">
        <f>VLOOKUP($F290,'[1]Weights Remapped'!$B$5:$AF$34, 25, 0)</f>
        <v>4</v>
      </c>
    </row>
    <row r="291" spans="1:18" x14ac:dyDescent="0.25">
      <c r="A291" t="s">
        <v>204</v>
      </c>
      <c r="B291" t="s">
        <v>205</v>
      </c>
      <c r="C291" t="s">
        <v>166</v>
      </c>
      <c r="D291" t="s">
        <v>167</v>
      </c>
      <c r="E291" t="s">
        <v>167</v>
      </c>
      <c r="F291" t="s">
        <v>212</v>
      </c>
      <c r="G291" t="s">
        <v>213</v>
      </c>
      <c r="H291" t="s">
        <v>214</v>
      </c>
      <c r="I291" t="s">
        <v>213</v>
      </c>
      <c r="J291">
        <v>290</v>
      </c>
      <c r="K291" t="s">
        <v>514</v>
      </c>
      <c r="L291" s="2">
        <f>IF(VLOOKUP(J291,[1]ViewData!$AP$4:$AR$317,3,)="..","",VLOOKUP(J291,[1]ViewData!$AP$4:$AR$317,3,))</f>
        <v>1.3333333333333333</v>
      </c>
      <c r="M291" s="3" t="str">
        <f>IF(A291="M",IF(ISERROR(VLOOKUP(J291,'[1]Secondary Data'!$C$5:$G$64,5,)),VLOOKUP(J291,'[1]Desk research'!$C$3:$I$173,7,),VLOOKUP(J291,'[1]Secondary Data'!$C$5:$G$64,5,)),"")</f>
        <v/>
      </c>
      <c r="N291" s="3" t="str">
        <f>VLOOKUP(J291,'[1]Consolidated Answers'!C:H,6,FALSE)</f>
        <v>Primary (Interview)</v>
      </c>
      <c r="O291" s="3">
        <f>VLOOKUP($F291,'[1]Weights Remapped'!$B$5:$AF$34, 27, 0)</f>
        <v>1</v>
      </c>
      <c r="P291" s="3">
        <f>VLOOKUP($F291,'[1]Weights Remapped'!$B$5:$AF$34, 31, 0)</f>
        <v>1</v>
      </c>
      <c r="Q291" s="3">
        <f>VLOOKUP($F291,'[1]Weights Remapped'!$B$5:$AF$34, 29, 0)</f>
        <v>4</v>
      </c>
      <c r="R291" s="3">
        <f>VLOOKUP($F291,'[1]Weights Remapped'!$B$5:$AF$34, 25, 0)</f>
        <v>4</v>
      </c>
    </row>
    <row r="292" spans="1:18" x14ac:dyDescent="0.25">
      <c r="A292" t="s">
        <v>204</v>
      </c>
      <c r="B292" t="s">
        <v>205</v>
      </c>
      <c r="C292" t="s">
        <v>166</v>
      </c>
      <c r="D292" t="s">
        <v>167</v>
      </c>
      <c r="E292" t="s">
        <v>167</v>
      </c>
      <c r="F292" t="s">
        <v>212</v>
      </c>
      <c r="G292" t="s">
        <v>213</v>
      </c>
      <c r="H292" t="s">
        <v>214</v>
      </c>
      <c r="I292" t="s">
        <v>213</v>
      </c>
      <c r="J292">
        <v>291</v>
      </c>
      <c r="K292" t="s">
        <v>515</v>
      </c>
      <c r="L292" s="2">
        <f>IF(VLOOKUP(J292,[1]ViewData!$AP$4:$AR$317,3,)="..","",VLOOKUP(J292,[1]ViewData!$AP$4:$AR$317,3,))</f>
        <v>1</v>
      </c>
      <c r="M292" s="3" t="str">
        <f>IF(A292="M",IF(ISERROR(VLOOKUP(J292,'[1]Secondary Data'!$C$5:$G$64,5,)),VLOOKUP(J292,'[1]Desk research'!$C$3:$I$173,7,),VLOOKUP(J292,'[1]Secondary Data'!$C$5:$G$64,5,)),"")</f>
        <v/>
      </c>
      <c r="N292" s="3" t="str">
        <f>VLOOKUP(J292,'[1]Consolidated Answers'!C:H,6,FALSE)</f>
        <v>Primary (Interview)</v>
      </c>
      <c r="O292" s="3">
        <f>VLOOKUP($F292,'[1]Weights Remapped'!$B$5:$AF$34, 27, 0)</f>
        <v>1</v>
      </c>
      <c r="P292" s="3">
        <f>VLOOKUP($F292,'[1]Weights Remapped'!$B$5:$AF$34, 31, 0)</f>
        <v>1</v>
      </c>
      <c r="Q292" s="3">
        <f>VLOOKUP($F292,'[1]Weights Remapped'!$B$5:$AF$34, 29, 0)</f>
        <v>4</v>
      </c>
      <c r="R292" s="3">
        <f>VLOOKUP($F292,'[1]Weights Remapped'!$B$5:$AF$34, 25, 0)</f>
        <v>4</v>
      </c>
    </row>
    <row r="293" spans="1:18" x14ac:dyDescent="0.25">
      <c r="A293" t="s">
        <v>204</v>
      </c>
      <c r="B293" t="s">
        <v>205</v>
      </c>
      <c r="C293" t="s">
        <v>166</v>
      </c>
      <c r="D293" t="s">
        <v>167</v>
      </c>
      <c r="E293" t="s">
        <v>167</v>
      </c>
      <c r="F293" t="s">
        <v>215</v>
      </c>
      <c r="G293" t="s">
        <v>216</v>
      </c>
      <c r="H293" t="s">
        <v>217</v>
      </c>
      <c r="I293" t="s">
        <v>216</v>
      </c>
      <c r="J293">
        <v>292</v>
      </c>
      <c r="K293" t="s">
        <v>516</v>
      </c>
      <c r="L293" s="2">
        <f>IF(VLOOKUP(J293,[1]ViewData!$AP$4:$AR$317,3,)="..","",VLOOKUP(J293,[1]ViewData!$AP$4:$AR$317,3,))</f>
        <v>4</v>
      </c>
      <c r="M293" s="3" t="str">
        <f>IF(A293="M",IF(ISERROR(VLOOKUP(J293,'[1]Secondary Data'!$C$5:$G$64,5,)),VLOOKUP(J293,'[1]Desk research'!$C$3:$I$173,7,),VLOOKUP(J293,'[1]Secondary Data'!$C$5:$G$64,5,)),"")</f>
        <v/>
      </c>
      <c r="N293" s="3" t="str">
        <f>VLOOKUP(J293,'[1]Consolidated Answers'!C:H,6,FALSE)</f>
        <v>Primary (desktop research)</v>
      </c>
      <c r="O293" s="3">
        <f>VLOOKUP($F293,'[1]Weights Remapped'!$B$5:$AF$34, 27, 0)</f>
        <v>1</v>
      </c>
      <c r="P293" s="3">
        <f>VLOOKUP($F293,'[1]Weights Remapped'!$B$5:$AF$34, 31, 0)</f>
        <v>1</v>
      </c>
      <c r="Q293" s="3">
        <f>VLOOKUP($F293,'[1]Weights Remapped'!$B$5:$AF$34, 29, 0)</f>
        <v>1</v>
      </c>
      <c r="R293" s="3">
        <f>VLOOKUP($F293,'[1]Weights Remapped'!$B$5:$AF$34, 25, 0)</f>
        <v>1</v>
      </c>
    </row>
    <row r="294" spans="1:18" x14ac:dyDescent="0.25">
      <c r="A294" t="s">
        <v>204</v>
      </c>
      <c r="B294" t="s">
        <v>205</v>
      </c>
      <c r="C294" t="s">
        <v>166</v>
      </c>
      <c r="D294" t="s">
        <v>167</v>
      </c>
      <c r="E294" t="s">
        <v>167</v>
      </c>
      <c r="F294" t="s">
        <v>215</v>
      </c>
      <c r="G294" t="s">
        <v>216</v>
      </c>
      <c r="H294" t="s">
        <v>217</v>
      </c>
      <c r="I294" t="s">
        <v>216</v>
      </c>
      <c r="J294">
        <v>293</v>
      </c>
      <c r="K294" t="s">
        <v>517</v>
      </c>
      <c r="L294" s="2">
        <f>IF(VLOOKUP(J294,[1]ViewData!$AP$4:$AR$317,3,)="..","",VLOOKUP(J294,[1]ViewData!$AP$4:$AR$317,3,))</f>
        <v>1</v>
      </c>
      <c r="M294" s="3" t="str">
        <f>IF(A294="M",IF(ISERROR(VLOOKUP(J294,'[1]Secondary Data'!$C$5:$G$64,5,)),VLOOKUP(J294,'[1]Desk research'!$C$3:$I$173,7,),VLOOKUP(J294,'[1]Secondary Data'!$C$5:$G$64,5,)),"")</f>
        <v/>
      </c>
      <c r="N294" s="3" t="str">
        <f>VLOOKUP(J294,'[1]Consolidated Answers'!C:H,6,FALSE)</f>
        <v>Primary (Interview)</v>
      </c>
      <c r="O294" s="3">
        <f>VLOOKUP($F294,'[1]Weights Remapped'!$B$5:$AF$34, 27, 0)</f>
        <v>1</v>
      </c>
      <c r="P294" s="3">
        <f>VLOOKUP($F294,'[1]Weights Remapped'!$B$5:$AF$34, 31, 0)</f>
        <v>1</v>
      </c>
      <c r="Q294" s="3">
        <f>VLOOKUP($F294,'[1]Weights Remapped'!$B$5:$AF$34, 29, 0)</f>
        <v>1</v>
      </c>
      <c r="R294" s="3">
        <f>VLOOKUP($F294,'[1]Weights Remapped'!$B$5:$AF$34, 25, 0)</f>
        <v>1</v>
      </c>
    </row>
    <row r="295" spans="1:18" x14ac:dyDescent="0.25">
      <c r="A295" t="s">
        <v>204</v>
      </c>
      <c r="B295" t="s">
        <v>205</v>
      </c>
      <c r="C295" t="s">
        <v>166</v>
      </c>
      <c r="D295" t="s">
        <v>167</v>
      </c>
      <c r="E295" t="s">
        <v>167</v>
      </c>
      <c r="F295" t="s">
        <v>215</v>
      </c>
      <c r="G295" t="s">
        <v>216</v>
      </c>
      <c r="H295" t="s">
        <v>217</v>
      </c>
      <c r="I295" t="s">
        <v>216</v>
      </c>
      <c r="J295">
        <v>294</v>
      </c>
      <c r="K295" t="s">
        <v>518</v>
      </c>
      <c r="L295" s="2">
        <f>IF(VLOOKUP(J295,[1]ViewData!$AP$4:$AR$317,3,)="..","",VLOOKUP(J295,[1]ViewData!$AP$4:$AR$317,3,))</f>
        <v>4</v>
      </c>
      <c r="M295" s="3" t="str">
        <f>IF(A295="M",IF(ISERROR(VLOOKUP(J295,'[1]Secondary Data'!$C$5:$G$64,5,)),VLOOKUP(J295,'[1]Desk research'!$C$3:$I$173,7,),VLOOKUP(J295,'[1]Secondary Data'!$C$5:$G$64,5,)),"")</f>
        <v/>
      </c>
      <c r="N295" s="3" t="str">
        <f>VLOOKUP(J295,'[1]Consolidated Answers'!C:H,6,FALSE)</f>
        <v>Primary (desktop research)</v>
      </c>
      <c r="O295" s="3">
        <f>VLOOKUP($F295,'[1]Weights Remapped'!$B$5:$AF$34, 27, 0)</f>
        <v>1</v>
      </c>
      <c r="P295" s="3">
        <f>VLOOKUP($F295,'[1]Weights Remapped'!$B$5:$AF$34, 31, 0)</f>
        <v>1</v>
      </c>
      <c r="Q295" s="3">
        <f>VLOOKUP($F295,'[1]Weights Remapped'!$B$5:$AF$34, 29, 0)</f>
        <v>1</v>
      </c>
      <c r="R295" s="3">
        <f>VLOOKUP($F295,'[1]Weights Remapped'!$B$5:$AF$34, 25, 0)</f>
        <v>1</v>
      </c>
    </row>
    <row r="296" spans="1:18" x14ac:dyDescent="0.25">
      <c r="A296" t="s">
        <v>204</v>
      </c>
      <c r="B296" t="s">
        <v>205</v>
      </c>
      <c r="C296" t="s">
        <v>166</v>
      </c>
      <c r="D296" t="s">
        <v>167</v>
      </c>
      <c r="E296" t="s">
        <v>167</v>
      </c>
      <c r="F296" t="s">
        <v>215</v>
      </c>
      <c r="G296" t="s">
        <v>216</v>
      </c>
      <c r="H296" t="s">
        <v>217</v>
      </c>
      <c r="I296" t="s">
        <v>216</v>
      </c>
      <c r="J296">
        <v>295</v>
      </c>
      <c r="K296" t="s">
        <v>519</v>
      </c>
      <c r="L296" s="2">
        <f>IF(VLOOKUP(J296,[1]ViewData!$AP$4:$AR$317,3,)="..","",VLOOKUP(J296,[1]ViewData!$AP$4:$AR$317,3,))</f>
        <v>4</v>
      </c>
      <c r="M296" s="3" t="str">
        <f>IF(A296="M",IF(ISERROR(VLOOKUP(J296,'[1]Secondary Data'!$C$5:$G$64,5,)),VLOOKUP(J296,'[1]Desk research'!$C$3:$I$173,7,),VLOOKUP(J296,'[1]Secondary Data'!$C$5:$G$64,5,)),"")</f>
        <v/>
      </c>
      <c r="N296" s="3" t="str">
        <f>VLOOKUP(J296,'[1]Consolidated Answers'!C:H,6,FALSE)</f>
        <v>Primary (Interview)</v>
      </c>
      <c r="O296" s="3">
        <f>VLOOKUP($F296,'[1]Weights Remapped'!$B$5:$AF$34, 27, 0)</f>
        <v>1</v>
      </c>
      <c r="P296" s="3">
        <f>VLOOKUP($F296,'[1]Weights Remapped'!$B$5:$AF$34, 31, 0)</f>
        <v>1</v>
      </c>
      <c r="Q296" s="3">
        <f>VLOOKUP($F296,'[1]Weights Remapped'!$B$5:$AF$34, 29, 0)</f>
        <v>1</v>
      </c>
      <c r="R296" s="3">
        <f>VLOOKUP($F296,'[1]Weights Remapped'!$B$5:$AF$34, 25, 0)</f>
        <v>1</v>
      </c>
    </row>
    <row r="297" spans="1:18" x14ac:dyDescent="0.25">
      <c r="A297" t="s">
        <v>204</v>
      </c>
      <c r="B297" t="s">
        <v>205</v>
      </c>
      <c r="C297" t="s">
        <v>166</v>
      </c>
      <c r="D297" t="s">
        <v>167</v>
      </c>
      <c r="E297" t="s">
        <v>167</v>
      </c>
      <c r="F297" t="s">
        <v>215</v>
      </c>
      <c r="G297" t="s">
        <v>216</v>
      </c>
      <c r="H297" t="s">
        <v>217</v>
      </c>
      <c r="I297" t="s">
        <v>216</v>
      </c>
      <c r="J297">
        <v>296</v>
      </c>
      <c r="K297" t="s">
        <v>520</v>
      </c>
      <c r="L297" s="2">
        <f>IF(VLOOKUP(J297,[1]ViewData!$AP$4:$AR$317,3,)="..","",VLOOKUP(J297,[1]ViewData!$AP$4:$AR$317,3,))</f>
        <v>4</v>
      </c>
      <c r="M297" s="3" t="str">
        <f>IF(A297="M",IF(ISERROR(VLOOKUP(J297,'[1]Secondary Data'!$C$5:$G$64,5,)),VLOOKUP(J297,'[1]Desk research'!$C$3:$I$173,7,),VLOOKUP(J297,'[1]Secondary Data'!$C$5:$G$64,5,)),"")</f>
        <v/>
      </c>
      <c r="N297" s="3" t="str">
        <f>VLOOKUP(J297,'[1]Consolidated Answers'!C:H,6,FALSE)</f>
        <v>Primary (desktop research)</v>
      </c>
      <c r="O297" s="3">
        <f>VLOOKUP($F297,'[1]Weights Remapped'!$B$5:$AF$34, 27, 0)</f>
        <v>1</v>
      </c>
      <c r="P297" s="3">
        <f>VLOOKUP($F297,'[1]Weights Remapped'!$B$5:$AF$34, 31, 0)</f>
        <v>1</v>
      </c>
      <c r="Q297" s="3">
        <f>VLOOKUP($F297,'[1]Weights Remapped'!$B$5:$AF$34, 29, 0)</f>
        <v>1</v>
      </c>
      <c r="R297" s="3">
        <f>VLOOKUP($F297,'[1]Weights Remapped'!$B$5:$AF$34, 25, 0)</f>
        <v>1</v>
      </c>
    </row>
    <row r="298" spans="1:18" x14ac:dyDescent="0.25">
      <c r="A298" t="s">
        <v>204</v>
      </c>
      <c r="B298" t="s">
        <v>205</v>
      </c>
      <c r="C298" t="s">
        <v>166</v>
      </c>
      <c r="D298" t="s">
        <v>167</v>
      </c>
      <c r="E298" t="s">
        <v>167</v>
      </c>
      <c r="F298" t="s">
        <v>215</v>
      </c>
      <c r="G298" t="s">
        <v>216</v>
      </c>
      <c r="H298" t="s">
        <v>217</v>
      </c>
      <c r="I298" t="s">
        <v>216</v>
      </c>
      <c r="J298">
        <v>297</v>
      </c>
      <c r="K298" t="s">
        <v>521</v>
      </c>
      <c r="L298" s="2">
        <f>IF(VLOOKUP(J298,[1]ViewData!$AP$4:$AR$317,3,)="..","",VLOOKUP(J298,[1]ViewData!$AP$4:$AR$317,3,))</f>
        <v>4</v>
      </c>
      <c r="M298" s="3" t="str">
        <f>IF(A298="M",IF(ISERROR(VLOOKUP(J298,'[1]Secondary Data'!$C$5:$G$64,5,)),VLOOKUP(J298,'[1]Desk research'!$C$3:$I$173,7,),VLOOKUP(J298,'[1]Secondary Data'!$C$5:$G$64,5,)),"")</f>
        <v/>
      </c>
      <c r="N298" s="3" t="str">
        <f>VLOOKUP(J298,'[1]Consolidated Answers'!C:H,6,FALSE)</f>
        <v>Primary (desktop research)</v>
      </c>
      <c r="O298" s="3">
        <f>VLOOKUP($F298,'[1]Weights Remapped'!$B$5:$AF$34, 27, 0)</f>
        <v>1</v>
      </c>
      <c r="P298" s="3">
        <f>VLOOKUP($F298,'[1]Weights Remapped'!$B$5:$AF$34, 31, 0)</f>
        <v>1</v>
      </c>
      <c r="Q298" s="3">
        <f>VLOOKUP($F298,'[1]Weights Remapped'!$B$5:$AF$34, 29, 0)</f>
        <v>1</v>
      </c>
      <c r="R298" s="3">
        <f>VLOOKUP($F298,'[1]Weights Remapped'!$B$5:$AF$34, 25, 0)</f>
        <v>1</v>
      </c>
    </row>
    <row r="299" spans="1:18" x14ac:dyDescent="0.25">
      <c r="A299" t="s">
        <v>218</v>
      </c>
      <c r="B299" t="s">
        <v>219</v>
      </c>
      <c r="C299" t="s">
        <v>220</v>
      </c>
      <c r="D299" t="s">
        <v>167</v>
      </c>
      <c r="E299" t="s">
        <v>167</v>
      </c>
      <c r="F299" t="s">
        <v>221</v>
      </c>
      <c r="G299" t="s">
        <v>222</v>
      </c>
      <c r="H299" t="s">
        <v>223</v>
      </c>
      <c r="I299" t="s">
        <v>222</v>
      </c>
      <c r="J299">
        <v>298</v>
      </c>
      <c r="K299" t="s">
        <v>522</v>
      </c>
      <c r="L299" s="2">
        <f>IF(VLOOKUP(J299,[1]ViewData!$AP$4:$AR$317,3,)="..","",VLOOKUP(J299,[1]ViewData!$AP$4:$AR$317,3,))</f>
        <v>4</v>
      </c>
      <c r="M299" s="3">
        <f>IF(A299="M",IF(ISERROR(VLOOKUP(J299,'[1]Secondary Data'!$C$5:$G$64,5,)),VLOOKUP(J299,'[1]Desk research'!$C$3:$I$173,7,),VLOOKUP(J299,'[1]Secondary Data'!$C$5:$G$64,5,)),"")</f>
        <v>510</v>
      </c>
      <c r="N299" s="3" t="str">
        <f>VLOOKUP(J299,'[1]Consolidated Answers'!C:H,6,FALSE)</f>
        <v>Secondary</v>
      </c>
      <c r="O299" s="3"/>
      <c r="P299" s="3"/>
      <c r="Q299" s="3"/>
      <c r="R299" s="4"/>
    </row>
    <row r="300" spans="1:18" x14ac:dyDescent="0.25">
      <c r="A300" t="s">
        <v>218</v>
      </c>
      <c r="B300" t="s">
        <v>219</v>
      </c>
      <c r="C300" t="s">
        <v>220</v>
      </c>
      <c r="D300" t="s">
        <v>167</v>
      </c>
      <c r="E300" t="s">
        <v>167</v>
      </c>
      <c r="F300" t="s">
        <v>221</v>
      </c>
      <c r="G300" t="s">
        <v>222</v>
      </c>
      <c r="H300" t="s">
        <v>223</v>
      </c>
      <c r="I300" t="s">
        <v>222</v>
      </c>
      <c r="J300">
        <v>299</v>
      </c>
      <c r="K300" t="s">
        <v>523</v>
      </c>
      <c r="L300" s="2">
        <f>IF(VLOOKUP(J300,[1]ViewData!$AP$4:$AR$317,3,)="..","",VLOOKUP(J300,[1]ViewData!$AP$4:$AR$317,3,))</f>
        <v>4</v>
      </c>
      <c r="M300" s="3">
        <f>IF(A300="M",IF(ISERROR(VLOOKUP(J300,'[1]Secondary Data'!$C$5:$G$64,5,)),VLOOKUP(J300,'[1]Desk research'!$C$3:$I$173,7,),VLOOKUP(J300,'[1]Secondary Data'!$C$5:$G$64,5,)),"")</f>
        <v>0.8</v>
      </c>
      <c r="N300" s="3" t="str">
        <f>VLOOKUP(J300,'[1]Consolidated Answers'!C:H,6,FALSE)</f>
        <v>Secondary</v>
      </c>
      <c r="O300" s="3"/>
      <c r="P300" s="3"/>
      <c r="Q300" s="3"/>
      <c r="R300" s="4"/>
    </row>
    <row r="301" spans="1:18" x14ac:dyDescent="0.25">
      <c r="A301" t="s">
        <v>218</v>
      </c>
      <c r="B301" t="s">
        <v>219</v>
      </c>
      <c r="C301" t="s">
        <v>220</v>
      </c>
      <c r="D301" t="s">
        <v>167</v>
      </c>
      <c r="E301" t="s">
        <v>167</v>
      </c>
      <c r="F301" t="s">
        <v>221</v>
      </c>
      <c r="G301" t="s">
        <v>222</v>
      </c>
      <c r="H301" t="s">
        <v>223</v>
      </c>
      <c r="I301" t="s">
        <v>222</v>
      </c>
      <c r="J301">
        <v>300</v>
      </c>
      <c r="K301" t="s">
        <v>524</v>
      </c>
      <c r="L301" s="2">
        <f>IF(VLOOKUP(J301,[1]ViewData!$AP$4:$AR$317,3,)="..","",VLOOKUP(J301,[1]ViewData!$AP$4:$AR$317,3,))</f>
        <v>2</v>
      </c>
      <c r="M301" s="3">
        <f>IF(A301="M",IF(ISERROR(VLOOKUP(J301,'[1]Secondary Data'!$C$5:$G$64,5,)),VLOOKUP(J301,'[1]Desk research'!$C$3:$I$173,7,),VLOOKUP(J301,'[1]Secondary Data'!$C$5:$G$64,5,)),"")</f>
        <v>1.8</v>
      </c>
      <c r="N301" s="3" t="str">
        <f>VLOOKUP(J301,'[1]Consolidated Answers'!C:H,6,FALSE)</f>
        <v>Secondary</v>
      </c>
      <c r="O301" s="3"/>
      <c r="P301" s="3"/>
      <c r="Q301" s="3"/>
      <c r="R301" s="4"/>
    </row>
    <row r="302" spans="1:18" x14ac:dyDescent="0.25">
      <c r="A302" t="s">
        <v>218</v>
      </c>
      <c r="B302" t="s">
        <v>219</v>
      </c>
      <c r="C302" t="s">
        <v>220</v>
      </c>
      <c r="D302" t="s">
        <v>167</v>
      </c>
      <c r="E302" t="s">
        <v>167</v>
      </c>
      <c r="F302" t="s">
        <v>224</v>
      </c>
      <c r="G302" t="s">
        <v>225</v>
      </c>
      <c r="H302" t="s">
        <v>226</v>
      </c>
      <c r="I302" t="s">
        <v>225</v>
      </c>
      <c r="J302">
        <v>301</v>
      </c>
      <c r="K302" t="s">
        <v>525</v>
      </c>
      <c r="L302" s="2">
        <f>IF(VLOOKUP(J302,[1]ViewData!$AP$4:$AR$317,3,)="..","",VLOOKUP(J302,[1]ViewData!$AP$4:$AR$317,3,))</f>
        <v>1</v>
      </c>
      <c r="M302" s="5">
        <f>IF(A302="M",IF(ISERROR(VLOOKUP(J302,'[1]Secondary Data'!$C$5:$G$64,5,)),VLOOKUP(J302,'[1]Desk research'!$C$3:$I$173,7,),VLOOKUP(J302,'[1]Secondary Data'!$C$5:$G$64,5,)),"")</f>
        <v>24</v>
      </c>
      <c r="N302" s="3" t="str">
        <f>VLOOKUP(J302,'[1]Consolidated Answers'!C:H,6,FALSE)</f>
        <v>Secondary</v>
      </c>
      <c r="O302" s="3"/>
      <c r="P302" s="3"/>
      <c r="Q302" s="3"/>
      <c r="R302" s="4"/>
    </row>
    <row r="303" spans="1:18" x14ac:dyDescent="0.25">
      <c r="A303" t="s">
        <v>218</v>
      </c>
      <c r="B303" t="s">
        <v>219</v>
      </c>
      <c r="C303" t="s">
        <v>220</v>
      </c>
      <c r="D303" t="s">
        <v>167</v>
      </c>
      <c r="E303" t="s">
        <v>167</v>
      </c>
      <c r="F303" t="s">
        <v>227</v>
      </c>
      <c r="G303" t="s">
        <v>228</v>
      </c>
      <c r="H303" t="s">
        <v>229</v>
      </c>
      <c r="I303" t="s">
        <v>228</v>
      </c>
      <c r="J303">
        <v>302</v>
      </c>
      <c r="K303" t="s">
        <v>526</v>
      </c>
      <c r="L303" s="2">
        <f>IF(VLOOKUP(J303,[1]ViewData!$AP$4:$AR$317,3,)="..","",VLOOKUP(J303,[1]ViewData!$AP$4:$AR$317,3,))</f>
        <v>1</v>
      </c>
      <c r="M303" s="5" t="str">
        <f>IF(A303="M",IF(ISERROR(VLOOKUP(J303,'[1]Secondary Data'!$C$5:$G$64,5,)),VLOOKUP(J303,'[1]Desk research'!$C$3:$I$173,7,),VLOOKUP(J303,'[1]Secondary Data'!$C$5:$G$64,5,)),"")</f>
        <v>None</v>
      </c>
      <c r="N303" s="3" t="str">
        <f>VLOOKUP(J303,'[1]Consolidated Answers'!C:H,6,FALSE)</f>
        <v>Primary (desktop research)</v>
      </c>
      <c r="O303" s="3"/>
      <c r="P303" s="3"/>
      <c r="Q303" s="3"/>
      <c r="R303" s="4"/>
    </row>
    <row r="304" spans="1:18" x14ac:dyDescent="0.25">
      <c r="A304" t="s">
        <v>218</v>
      </c>
      <c r="B304" t="s">
        <v>219</v>
      </c>
      <c r="C304" t="s">
        <v>220</v>
      </c>
      <c r="D304" t="s">
        <v>167</v>
      </c>
      <c r="E304" t="s">
        <v>167</v>
      </c>
      <c r="F304" t="s">
        <v>227</v>
      </c>
      <c r="G304" t="s">
        <v>228</v>
      </c>
      <c r="H304" t="s">
        <v>229</v>
      </c>
      <c r="I304" t="s">
        <v>228</v>
      </c>
      <c r="J304">
        <v>303</v>
      </c>
      <c r="K304" t="s">
        <v>527</v>
      </c>
      <c r="L304" s="2">
        <f>IF(VLOOKUP(J304,[1]ViewData!$AP$4:$AR$317,3,)="..","",VLOOKUP(J304,[1]ViewData!$AP$4:$AR$317,3,))</f>
        <v>1</v>
      </c>
      <c r="M304" s="3" t="str">
        <f>IF(A304="M",IF(ISERROR(VLOOKUP(J304,'[1]Secondary Data'!$C$5:$G$64,5,)),VLOOKUP(J304,'[1]Desk research'!$C$3:$I$173,7,),VLOOKUP(J304,'[1]Secondary Data'!$C$5:$G$64,5,)),"")</f>
        <v>No SOEs in Mining</v>
      </c>
      <c r="N304" s="3" t="str">
        <f>VLOOKUP(J304,'[1]Consolidated Answers'!C:H,6,FALSE)</f>
        <v>Primary (desktop research)</v>
      </c>
      <c r="O304" s="3"/>
      <c r="P304" s="3"/>
      <c r="Q304" s="3"/>
      <c r="R304" s="4"/>
    </row>
    <row r="305" spans="1:18" x14ac:dyDescent="0.25">
      <c r="A305" t="s">
        <v>218</v>
      </c>
      <c r="B305" t="s">
        <v>219</v>
      </c>
      <c r="C305" t="s">
        <v>220</v>
      </c>
      <c r="D305" t="s">
        <v>167</v>
      </c>
      <c r="E305" t="s">
        <v>167</v>
      </c>
      <c r="F305" t="s">
        <v>227</v>
      </c>
      <c r="G305" t="s">
        <v>228</v>
      </c>
      <c r="H305" t="s">
        <v>229</v>
      </c>
      <c r="I305" t="s">
        <v>228</v>
      </c>
      <c r="J305">
        <v>304</v>
      </c>
      <c r="K305" t="s">
        <v>528</v>
      </c>
      <c r="L305" s="2">
        <f>IF(VLOOKUP(J305,[1]ViewData!$AP$4:$AR$317,3,)="..","",VLOOKUP(J305,[1]ViewData!$AP$4:$AR$317,3,))</f>
        <v>1</v>
      </c>
      <c r="M305" s="3">
        <f>IF(A305="M",IF(ISERROR(VLOOKUP(J305,'[1]Secondary Data'!$C$5:$G$64,5,)),VLOOKUP(J305,'[1]Desk research'!$C$3:$I$173,7,),VLOOKUP(J305,'[1]Secondary Data'!$C$5:$G$64,5,)),"")</f>
        <v>0</v>
      </c>
      <c r="N305" s="3" t="str">
        <f>VLOOKUP(J305,'[1]Consolidated Answers'!C:H,6,FALSE)</f>
        <v>Primary (desktop research)</v>
      </c>
      <c r="O305" s="3"/>
      <c r="P305" s="3"/>
      <c r="Q305" s="3"/>
      <c r="R305" s="4"/>
    </row>
    <row r="306" spans="1:18" x14ac:dyDescent="0.25">
      <c r="A306" t="s">
        <v>218</v>
      </c>
      <c r="B306" t="s">
        <v>219</v>
      </c>
      <c r="C306" t="s">
        <v>220</v>
      </c>
      <c r="D306" t="s">
        <v>167</v>
      </c>
      <c r="E306" t="s">
        <v>167</v>
      </c>
      <c r="F306" t="s">
        <v>227</v>
      </c>
      <c r="G306" t="s">
        <v>228</v>
      </c>
      <c r="H306" t="s">
        <v>229</v>
      </c>
      <c r="I306" t="s">
        <v>228</v>
      </c>
      <c r="J306">
        <v>305</v>
      </c>
      <c r="K306" t="s">
        <v>529</v>
      </c>
      <c r="L306" s="2">
        <f>IF(VLOOKUP(J306,[1]ViewData!$AP$4:$AR$317,3,)="..","",VLOOKUP(J306,[1]ViewData!$AP$4:$AR$317,3,))</f>
        <v>1</v>
      </c>
      <c r="M306" s="6">
        <f>IF(A306="M",IF(ISERROR(VLOOKUP(J306,'[1]Secondary Data'!$C$5:$G$64,5,)),VLOOKUP(J306,'[1]Desk research'!$C$3:$I$173,7,),VLOOKUP(J306,'[1]Secondary Data'!$C$5:$G$64,5,)),"")</f>
        <v>0</v>
      </c>
      <c r="N306" s="3" t="str">
        <f>VLOOKUP(J306,'[1]Consolidated Answers'!C:H,6,FALSE)</f>
        <v>Primary (desktop research)</v>
      </c>
      <c r="O306" s="3"/>
      <c r="P306" s="3"/>
      <c r="Q306" s="3"/>
      <c r="R306" s="4"/>
    </row>
    <row r="307" spans="1:18" x14ac:dyDescent="0.25">
      <c r="A307" t="s">
        <v>218</v>
      </c>
      <c r="B307" t="s">
        <v>219</v>
      </c>
      <c r="C307" t="s">
        <v>220</v>
      </c>
      <c r="D307" t="s">
        <v>167</v>
      </c>
      <c r="E307" t="s">
        <v>167</v>
      </c>
      <c r="F307" t="s">
        <v>230</v>
      </c>
      <c r="G307" t="s">
        <v>231</v>
      </c>
      <c r="H307" t="s">
        <v>232</v>
      </c>
      <c r="I307" t="s">
        <v>231</v>
      </c>
      <c r="J307">
        <v>306</v>
      </c>
      <c r="K307" t="s">
        <v>530</v>
      </c>
      <c r="L307" s="2">
        <f>IF(VLOOKUP(J307,[1]ViewData!$AP$4:$AR$317,3,)="..","",VLOOKUP(J307,[1]ViewData!$AP$4:$AR$317,3,))</f>
        <v>3</v>
      </c>
      <c r="M307" s="6">
        <f>IF(A307="M",IF(ISERROR(VLOOKUP(J307,'[1]Secondary Data'!$C$5:$G$64,5,)),VLOOKUP(J307,'[1]Desk research'!$C$3:$I$173,7,),VLOOKUP(J307,'[1]Secondary Data'!$C$5:$G$64,5,)),"")</f>
        <v>0.16</v>
      </c>
      <c r="N307" s="3" t="str">
        <f>VLOOKUP(J307,'[1]Consolidated Answers'!C:H,6,FALSE)</f>
        <v>Secondary</v>
      </c>
      <c r="O307" s="3"/>
      <c r="P307" s="3"/>
      <c r="Q307" s="3"/>
      <c r="R307" s="4"/>
    </row>
    <row r="308" spans="1:18" x14ac:dyDescent="0.25">
      <c r="A308" t="s">
        <v>218</v>
      </c>
      <c r="B308" t="s">
        <v>219</v>
      </c>
      <c r="C308" t="s">
        <v>220</v>
      </c>
      <c r="D308" t="s">
        <v>167</v>
      </c>
      <c r="E308" t="s">
        <v>167</v>
      </c>
      <c r="F308" t="s">
        <v>230</v>
      </c>
      <c r="G308" t="s">
        <v>231</v>
      </c>
      <c r="H308" t="s">
        <v>232</v>
      </c>
      <c r="I308" t="s">
        <v>231</v>
      </c>
      <c r="J308">
        <v>307</v>
      </c>
      <c r="K308" t="s">
        <v>531</v>
      </c>
      <c r="L308" s="2">
        <f>IF(VLOOKUP(J308,[1]ViewData!$AP$4:$AR$317,3,)="..","",VLOOKUP(J308,[1]ViewData!$AP$4:$AR$317,3,))</f>
        <v>3</v>
      </c>
      <c r="M308" s="6">
        <f>IF(A308="M",IF(ISERROR(VLOOKUP(J308,'[1]Secondary Data'!$C$5:$G$64,5,)),VLOOKUP(J308,'[1]Desk research'!$C$3:$I$173,7,),VLOOKUP(J308,'[1]Secondary Data'!$C$5:$G$64,5,)),"")</f>
        <v>2.1000000000000001E-2</v>
      </c>
      <c r="N308" s="3" t="str">
        <f>VLOOKUP(J308,'[1]Consolidated Answers'!C:H,6,FALSE)</f>
        <v>Secondary</v>
      </c>
      <c r="O308" s="3"/>
      <c r="P308" s="3"/>
      <c r="Q308" s="3"/>
      <c r="R308" s="4"/>
    </row>
    <row r="309" spans="1:18" x14ac:dyDescent="0.25">
      <c r="A309" t="s">
        <v>218</v>
      </c>
      <c r="B309" t="s">
        <v>219</v>
      </c>
      <c r="C309" t="s">
        <v>220</v>
      </c>
      <c r="D309" t="s">
        <v>167</v>
      </c>
      <c r="E309" t="s">
        <v>167</v>
      </c>
      <c r="F309" t="s">
        <v>233</v>
      </c>
      <c r="G309" t="s">
        <v>234</v>
      </c>
      <c r="H309" t="s">
        <v>235</v>
      </c>
      <c r="I309" t="s">
        <v>234</v>
      </c>
      <c r="J309">
        <v>308</v>
      </c>
      <c r="K309" t="s">
        <v>532</v>
      </c>
      <c r="L309" s="2">
        <f>IF(VLOOKUP(J309,[1]ViewData!$AP$4:$AR$317,3,)="..","",VLOOKUP(J309,[1]ViewData!$AP$4:$AR$317,3,))</f>
        <v>2</v>
      </c>
      <c r="M309" s="6">
        <f>IF(A309="M",IF(ISERROR(VLOOKUP(J309,'[1]Secondary Data'!$C$5:$G$64,5,)),VLOOKUP(J309,'[1]Desk research'!$C$3:$I$173,7,),VLOOKUP(J309,'[1]Secondary Data'!$C$5:$G$64,5,)),"")</f>
        <v>0.06</v>
      </c>
      <c r="N309" s="3" t="str">
        <f>VLOOKUP(J309,'[1]Consolidated Answers'!C:H,6,FALSE)</f>
        <v>Secondary</v>
      </c>
      <c r="O309" s="3"/>
      <c r="P309" s="3"/>
      <c r="Q309" s="3"/>
      <c r="R309" s="4"/>
    </row>
    <row r="310" spans="1:18" x14ac:dyDescent="0.25">
      <c r="A310" t="s">
        <v>218</v>
      </c>
      <c r="B310" t="s">
        <v>219</v>
      </c>
      <c r="C310" t="s">
        <v>220</v>
      </c>
      <c r="D310" t="s">
        <v>167</v>
      </c>
      <c r="E310" t="s">
        <v>167</v>
      </c>
      <c r="F310" t="s">
        <v>233</v>
      </c>
      <c r="G310" t="s">
        <v>234</v>
      </c>
      <c r="H310" t="s">
        <v>235</v>
      </c>
      <c r="I310" t="s">
        <v>234</v>
      </c>
      <c r="J310">
        <v>309</v>
      </c>
      <c r="K310" t="s">
        <v>533</v>
      </c>
      <c r="L310" s="2" t="str">
        <f>IF(VLOOKUP(J310,[1]ViewData!$AP$4:$AR$317,3,)="..","",VLOOKUP(J310,[1]ViewData!$AP$4:$AR$317,3,))</f>
        <v/>
      </c>
      <c r="M310" s="3" t="str">
        <f>IF(A310="M",IF(ISERROR(VLOOKUP(J310,'[1]Secondary Data'!$C$5:$G$64,5,)),VLOOKUP(J310,'[1]Desk research'!$C$3:$I$173,7,),VLOOKUP(J310,'[1]Secondary Data'!$C$5:$G$64,5,)),"")</f>
        <v>..</v>
      </c>
      <c r="N310" s="3" t="str">
        <f>VLOOKUP(J310,'[1]Consolidated Answers'!C:H,6,FALSE)</f>
        <v>Secondary</v>
      </c>
      <c r="O310" s="3"/>
      <c r="P310" s="3"/>
      <c r="Q310" s="3"/>
      <c r="R310" s="4"/>
    </row>
    <row r="311" spans="1:18" x14ac:dyDescent="0.25">
      <c r="A311" t="s">
        <v>218</v>
      </c>
      <c r="B311" t="s">
        <v>219</v>
      </c>
      <c r="C311" t="s">
        <v>220</v>
      </c>
      <c r="D311" t="s">
        <v>167</v>
      </c>
      <c r="E311" t="s">
        <v>167</v>
      </c>
      <c r="F311" t="s">
        <v>236</v>
      </c>
      <c r="G311" t="s">
        <v>237</v>
      </c>
      <c r="H311" t="s">
        <v>238</v>
      </c>
      <c r="I311" t="s">
        <v>237</v>
      </c>
      <c r="J311">
        <v>310</v>
      </c>
      <c r="K311" t="s">
        <v>534</v>
      </c>
      <c r="L311" s="2" t="str">
        <f>IF(VLOOKUP(J311,[1]ViewData!$AP$4:$AR$317,3,)="..","",VLOOKUP(J311,[1]ViewData!$AP$4:$AR$317,3,))</f>
        <v/>
      </c>
      <c r="M311" s="3">
        <f>IF(A311="M",IF(ISERROR(VLOOKUP(J311,'[1]Secondary Data'!$C$5:$G$64,5,)),VLOOKUP(J311,'[1]Desk research'!$C$3:$I$173,7,),VLOOKUP(J311,'[1]Secondary Data'!$C$5:$G$64,5,)),"")</f>
        <v>70000</v>
      </c>
      <c r="N311" s="3" t="str">
        <f>VLOOKUP(J311,'[1]Consolidated Answers'!C:H,6,FALSE)</f>
        <v>Primary (desktop research)</v>
      </c>
      <c r="O311" s="3"/>
      <c r="P311" s="3"/>
      <c r="Q311" s="3"/>
      <c r="R311" s="4"/>
    </row>
    <row r="312" spans="1:18" x14ac:dyDescent="0.25">
      <c r="A312" t="s">
        <v>218</v>
      </c>
      <c r="B312" t="s">
        <v>219</v>
      </c>
      <c r="C312" t="s">
        <v>220</v>
      </c>
      <c r="D312" t="s">
        <v>167</v>
      </c>
      <c r="E312" t="s">
        <v>167</v>
      </c>
      <c r="F312" t="s">
        <v>236</v>
      </c>
      <c r="G312" t="s">
        <v>237</v>
      </c>
      <c r="H312" t="s">
        <v>238</v>
      </c>
      <c r="I312" t="s">
        <v>237</v>
      </c>
      <c r="J312">
        <v>311</v>
      </c>
      <c r="K312" t="s">
        <v>535</v>
      </c>
      <c r="L312" s="2" t="str">
        <f>IF(VLOOKUP(J312,[1]ViewData!$AP$4:$AR$317,3,)="..","",VLOOKUP(J312,[1]ViewData!$AP$4:$AR$317,3,))</f>
        <v/>
      </c>
      <c r="M312" s="3">
        <f>IF(A312="M",IF(ISERROR(VLOOKUP(J312,'[1]Secondary Data'!$C$5:$G$64,5,)),VLOOKUP(J312,'[1]Desk research'!$C$3:$I$173,7,),VLOOKUP(J312,'[1]Secondary Data'!$C$5:$G$64,5,)),"")</f>
        <v>0</v>
      </c>
      <c r="N312" s="3" t="str">
        <f>VLOOKUP(J312,'[1]Consolidated Answers'!C:H,6,FALSE)</f>
        <v>Primary (desktop research)</v>
      </c>
      <c r="O312" s="3"/>
      <c r="P312" s="3"/>
      <c r="Q312" s="3"/>
      <c r="R312" s="4"/>
    </row>
    <row r="313" spans="1:18" x14ac:dyDescent="0.25">
      <c r="A313" t="s">
        <v>218</v>
      </c>
      <c r="B313" t="s">
        <v>219</v>
      </c>
      <c r="C313" t="s">
        <v>220</v>
      </c>
      <c r="D313" t="s">
        <v>167</v>
      </c>
      <c r="E313" t="s">
        <v>167</v>
      </c>
      <c r="F313" t="s">
        <v>236</v>
      </c>
      <c r="G313" t="s">
        <v>237</v>
      </c>
      <c r="H313" t="s">
        <v>238</v>
      </c>
      <c r="I313" t="s">
        <v>237</v>
      </c>
      <c r="J313">
        <v>312</v>
      </c>
      <c r="K313" t="s">
        <v>536</v>
      </c>
      <c r="L313" s="2">
        <f>IF(VLOOKUP(J313,[1]ViewData!$AP$4:$AR$317,3,)="..","",VLOOKUP(J313,[1]ViewData!$AP$4:$AR$317,3,))</f>
        <v>4</v>
      </c>
      <c r="M313" s="6">
        <f>IF(A313="M",IF(ISERROR(VLOOKUP(J313,'[1]Secondary Data'!$C$5:$G$64,5,)),VLOOKUP(J313,'[1]Desk research'!$C$3:$I$173,7,),VLOOKUP(J313,'[1]Secondary Data'!$C$5:$G$64,5,)),"")</f>
        <v>2.9000000000000001E-2</v>
      </c>
      <c r="N313" s="3" t="str">
        <f>VLOOKUP(J313,'[1]Consolidated Answers'!C:H,6,FALSE)</f>
        <v>Secondary</v>
      </c>
      <c r="O313" s="3"/>
      <c r="P313" s="3"/>
      <c r="Q313" s="3"/>
      <c r="R313" s="4"/>
    </row>
    <row r="314" spans="1:18" x14ac:dyDescent="0.25">
      <c r="A314" t="s">
        <v>218</v>
      </c>
      <c r="B314" t="s">
        <v>219</v>
      </c>
      <c r="C314" t="s">
        <v>220</v>
      </c>
      <c r="D314" t="s">
        <v>167</v>
      </c>
      <c r="E314" t="s">
        <v>167</v>
      </c>
      <c r="F314" t="s">
        <v>236</v>
      </c>
      <c r="G314" t="s">
        <v>237</v>
      </c>
      <c r="H314" t="s">
        <v>238</v>
      </c>
      <c r="I314" t="s">
        <v>237</v>
      </c>
      <c r="J314">
        <v>313</v>
      </c>
      <c r="K314" t="s">
        <v>537</v>
      </c>
      <c r="L314" s="2">
        <f>IF(VLOOKUP(J314,[1]ViewData!$AP$4:$AR$317,3,)="..","",VLOOKUP(J314,[1]ViewData!$AP$4:$AR$317,3,))</f>
        <v>1</v>
      </c>
      <c r="M314" s="3">
        <f>IF(A314="M",IF(ISERROR(VLOOKUP(J314,'[1]Secondary Data'!$C$5:$G$64,5,)),VLOOKUP(J314,'[1]Desk research'!$C$3:$I$173,7,),VLOOKUP(J314,'[1]Secondary Data'!$C$5:$G$64,5,)),"")</f>
        <v>0</v>
      </c>
      <c r="N314" s="3" t="str">
        <f>VLOOKUP(J314,'[1]Consolidated Answers'!C:H,6,FALSE)</f>
        <v>Primary (desktop research)</v>
      </c>
      <c r="O314" s="3"/>
      <c r="P314" s="3"/>
      <c r="Q314" s="3"/>
      <c r="R314" s="4"/>
    </row>
    <row r="315" spans="1:18" x14ac:dyDescent="0.25">
      <c r="A315" t="s">
        <v>218</v>
      </c>
      <c r="B315" t="s">
        <v>219</v>
      </c>
      <c r="C315" t="s">
        <v>220</v>
      </c>
      <c r="D315" t="s">
        <v>167</v>
      </c>
      <c r="E315" t="s">
        <v>167</v>
      </c>
      <c r="F315" t="s">
        <v>236</v>
      </c>
      <c r="G315" t="s">
        <v>237</v>
      </c>
      <c r="H315" t="s">
        <v>238</v>
      </c>
      <c r="I315" t="s">
        <v>237</v>
      </c>
      <c r="J315">
        <v>314</v>
      </c>
      <c r="K315" t="s">
        <v>538</v>
      </c>
      <c r="L315" s="2">
        <f>IF(VLOOKUP(J315,[1]ViewData!$AP$4:$AR$317,3,)="..","",VLOOKUP(J315,[1]ViewData!$AP$4:$AR$317,3,))</f>
        <v>4</v>
      </c>
      <c r="M315" s="6">
        <f>IF(A315="M",IF(ISERROR(VLOOKUP(J315,'[1]Secondary Data'!$C$5:$G$64,5,)),VLOOKUP(J315,'[1]Desk research'!$C$3:$I$173,7,),VLOOKUP(J315,'[1]Secondary Data'!$C$5:$G$64,5,)),"")</f>
        <v>0.105</v>
      </c>
      <c r="N315" s="3" t="str">
        <f>VLOOKUP(J315,'[1]Consolidated Answers'!C:H,6,FALSE)</f>
        <v>Secondary</v>
      </c>
      <c r="O315" s="3"/>
      <c r="P315" s="3"/>
      <c r="Q315" s="3"/>
      <c r="R315" s="4"/>
    </row>
    <row r="321" spans="13:13" x14ac:dyDescent="0.25">
      <c r="M321"/>
    </row>
    <row r="322" spans="13:13" x14ac:dyDescent="0.25">
      <c r="M322"/>
    </row>
    <row r="323" spans="13:13" x14ac:dyDescent="0.25">
      <c r="M323"/>
    </row>
    <row r="324" spans="13:13" x14ac:dyDescent="0.25">
      <c r="M324"/>
    </row>
    <row r="325" spans="13:13" x14ac:dyDescent="0.25">
      <c r="M325"/>
    </row>
    <row r="326" spans="13:13" x14ac:dyDescent="0.25">
      <c r="M326"/>
    </row>
    <row r="327" spans="13:13" x14ac:dyDescent="0.25">
      <c r="M327"/>
    </row>
    <row r="328" spans="13:13" x14ac:dyDescent="0.25">
      <c r="M328"/>
    </row>
    <row r="329" spans="13:13" x14ac:dyDescent="0.25">
      <c r="M329"/>
    </row>
    <row r="330" spans="13:13" x14ac:dyDescent="0.25">
      <c r="M330"/>
    </row>
    <row r="331" spans="13:13" x14ac:dyDescent="0.25">
      <c r="M331"/>
    </row>
    <row r="332" spans="13:13" x14ac:dyDescent="0.25">
      <c r="M332"/>
    </row>
    <row r="333" spans="13:13" x14ac:dyDescent="0.25">
      <c r="M333"/>
    </row>
    <row r="334" spans="13:13" x14ac:dyDescent="0.25">
      <c r="M334"/>
    </row>
    <row r="335" spans="13:13" x14ac:dyDescent="0.25">
      <c r="M335"/>
    </row>
    <row r="336" spans="13:13" x14ac:dyDescent="0.25">
      <c r="M336"/>
    </row>
    <row r="337" spans="13:13" x14ac:dyDescent="0.25">
      <c r="M337"/>
    </row>
    <row r="338" spans="13:13" x14ac:dyDescent="0.25">
      <c r="M338"/>
    </row>
    <row r="339" spans="13:13" x14ac:dyDescent="0.25">
      <c r="M339"/>
    </row>
    <row r="340" spans="13:13" x14ac:dyDescent="0.25">
      <c r="M340"/>
    </row>
    <row r="341" spans="13:13" x14ac:dyDescent="0.25">
      <c r="M341"/>
    </row>
    <row r="342" spans="13:13" x14ac:dyDescent="0.25">
      <c r="M342"/>
    </row>
    <row r="343" spans="13:13" x14ac:dyDescent="0.25">
      <c r="M343"/>
    </row>
    <row r="344" spans="13:13" x14ac:dyDescent="0.25">
      <c r="M344"/>
    </row>
    <row r="345" spans="13:13" x14ac:dyDescent="0.25">
      <c r="M345"/>
    </row>
    <row r="346" spans="13:13" x14ac:dyDescent="0.25">
      <c r="M346"/>
    </row>
    <row r="347" spans="13:13" x14ac:dyDescent="0.25">
      <c r="M347"/>
    </row>
    <row r="348" spans="13:13" x14ac:dyDescent="0.25">
      <c r="M348"/>
    </row>
    <row r="349" spans="13:13" x14ac:dyDescent="0.25">
      <c r="M349"/>
    </row>
    <row r="350" spans="13:13" x14ac:dyDescent="0.25">
      <c r="M350"/>
    </row>
    <row r="351" spans="13:13" x14ac:dyDescent="0.25">
      <c r="M351"/>
    </row>
    <row r="352" spans="13:13" x14ac:dyDescent="0.25">
      <c r="M352"/>
    </row>
    <row r="353" spans="13:13" x14ac:dyDescent="0.25">
      <c r="M353"/>
    </row>
    <row r="354" spans="13:13" x14ac:dyDescent="0.25">
      <c r="M354"/>
    </row>
    <row r="355" spans="13:13" x14ac:dyDescent="0.25">
      <c r="M355"/>
    </row>
    <row r="356" spans="13:13" x14ac:dyDescent="0.25">
      <c r="M356"/>
    </row>
    <row r="357" spans="13:13" x14ac:dyDescent="0.25">
      <c r="M357"/>
    </row>
    <row r="358" spans="13:13" x14ac:dyDescent="0.25">
      <c r="M358"/>
    </row>
    <row r="359" spans="13:13" x14ac:dyDescent="0.25">
      <c r="M359"/>
    </row>
    <row r="360" spans="13:13" x14ac:dyDescent="0.25">
      <c r="M360"/>
    </row>
    <row r="361" spans="13:13" x14ac:dyDescent="0.25">
      <c r="M361"/>
    </row>
    <row r="362" spans="13:13" x14ac:dyDescent="0.25">
      <c r="M362"/>
    </row>
    <row r="363" spans="13:13" x14ac:dyDescent="0.25">
      <c r="M363"/>
    </row>
    <row r="364" spans="13:13" x14ac:dyDescent="0.25">
      <c r="M364"/>
    </row>
    <row r="365" spans="13:13" x14ac:dyDescent="0.25">
      <c r="M365"/>
    </row>
    <row r="366" spans="13:13" x14ac:dyDescent="0.25">
      <c r="M366"/>
    </row>
    <row r="367" spans="13:13" x14ac:dyDescent="0.25">
      <c r="M367"/>
    </row>
    <row r="368" spans="13:13" x14ac:dyDescent="0.25">
      <c r="M368"/>
    </row>
    <row r="369" spans="13:13" x14ac:dyDescent="0.25">
      <c r="M369"/>
    </row>
    <row r="370" spans="13:13" x14ac:dyDescent="0.25">
      <c r="M370"/>
    </row>
    <row r="371" spans="13:13" x14ac:dyDescent="0.25">
      <c r="M371"/>
    </row>
    <row r="372" spans="13:13" x14ac:dyDescent="0.25">
      <c r="M372"/>
    </row>
    <row r="373" spans="13:13" x14ac:dyDescent="0.25">
      <c r="M373"/>
    </row>
    <row r="374" spans="13:13" x14ac:dyDescent="0.25">
      <c r="M374"/>
    </row>
    <row r="375" spans="13:13" x14ac:dyDescent="0.25">
      <c r="M375"/>
    </row>
    <row r="376" spans="13:13" x14ac:dyDescent="0.25">
      <c r="M376"/>
    </row>
    <row r="377" spans="13:13" x14ac:dyDescent="0.25">
      <c r="M377"/>
    </row>
    <row r="378" spans="13:13" x14ac:dyDescent="0.25">
      <c r="M378"/>
    </row>
    <row r="379" spans="13:13" x14ac:dyDescent="0.25">
      <c r="M379"/>
    </row>
    <row r="380" spans="13:13" x14ac:dyDescent="0.25">
      <c r="M380"/>
    </row>
    <row r="381" spans="13:13" x14ac:dyDescent="0.25">
      <c r="M381"/>
    </row>
    <row r="382" spans="13:13" x14ac:dyDescent="0.25">
      <c r="M382"/>
    </row>
    <row r="383" spans="13:13" x14ac:dyDescent="0.25">
      <c r="M383"/>
    </row>
    <row r="384" spans="13:13" x14ac:dyDescent="0.25">
      <c r="M384"/>
    </row>
    <row r="385" spans="13:13" x14ac:dyDescent="0.25">
      <c r="M385"/>
    </row>
    <row r="386" spans="13:13" x14ac:dyDescent="0.25">
      <c r="M386"/>
    </row>
    <row r="387" spans="13:13" x14ac:dyDescent="0.25">
      <c r="M387"/>
    </row>
    <row r="388" spans="13:13" x14ac:dyDescent="0.25">
      <c r="M388"/>
    </row>
    <row r="389" spans="13:13" x14ac:dyDescent="0.25">
      <c r="M389"/>
    </row>
    <row r="390" spans="13:13" x14ac:dyDescent="0.25">
      <c r="M390"/>
    </row>
    <row r="391" spans="13:13" x14ac:dyDescent="0.25">
      <c r="M391"/>
    </row>
    <row r="392" spans="13:13" x14ac:dyDescent="0.25">
      <c r="M392"/>
    </row>
    <row r="393" spans="13:13" x14ac:dyDescent="0.25">
      <c r="M393"/>
    </row>
    <row r="394" spans="13:13" x14ac:dyDescent="0.25">
      <c r="M394"/>
    </row>
    <row r="395" spans="13:13" x14ac:dyDescent="0.25">
      <c r="M395"/>
    </row>
    <row r="396" spans="13:13" x14ac:dyDescent="0.25">
      <c r="M396"/>
    </row>
    <row r="397" spans="13:13" x14ac:dyDescent="0.25">
      <c r="M397"/>
    </row>
    <row r="398" spans="13:13" x14ac:dyDescent="0.25">
      <c r="M398"/>
    </row>
    <row r="399" spans="13:13" x14ac:dyDescent="0.25">
      <c r="M399"/>
    </row>
    <row r="400" spans="13:13" x14ac:dyDescent="0.25">
      <c r="M400"/>
    </row>
    <row r="401" spans="13:13" x14ac:dyDescent="0.25">
      <c r="M401"/>
    </row>
    <row r="402" spans="13:13" x14ac:dyDescent="0.25">
      <c r="M402"/>
    </row>
    <row r="403" spans="13:13" x14ac:dyDescent="0.25">
      <c r="M403"/>
    </row>
    <row r="404" spans="13:13" x14ac:dyDescent="0.25">
      <c r="M404"/>
    </row>
    <row r="405" spans="13:13" x14ac:dyDescent="0.25">
      <c r="M405"/>
    </row>
    <row r="406" spans="13:13" x14ac:dyDescent="0.25">
      <c r="M406"/>
    </row>
    <row r="407" spans="13:13" x14ac:dyDescent="0.25">
      <c r="M407"/>
    </row>
    <row r="408" spans="13:13" x14ac:dyDescent="0.25">
      <c r="M408"/>
    </row>
    <row r="409" spans="13:13" x14ac:dyDescent="0.25">
      <c r="M409"/>
    </row>
    <row r="410" spans="13:13" x14ac:dyDescent="0.25">
      <c r="M410"/>
    </row>
    <row r="411" spans="13:13" x14ac:dyDescent="0.25">
      <c r="M411"/>
    </row>
    <row r="412" spans="13:13" x14ac:dyDescent="0.25">
      <c r="M412"/>
    </row>
    <row r="413" spans="13:13" x14ac:dyDescent="0.25">
      <c r="M413"/>
    </row>
    <row r="414" spans="13:13" x14ac:dyDescent="0.25">
      <c r="M414"/>
    </row>
    <row r="415" spans="13:13" x14ac:dyDescent="0.25">
      <c r="M415"/>
    </row>
    <row r="416" spans="13:13" x14ac:dyDescent="0.25">
      <c r="M416"/>
    </row>
    <row r="417" spans="13:13" x14ac:dyDescent="0.25">
      <c r="M417"/>
    </row>
    <row r="418" spans="13:13" x14ac:dyDescent="0.25">
      <c r="M418"/>
    </row>
    <row r="419" spans="13:13" x14ac:dyDescent="0.25">
      <c r="M419"/>
    </row>
    <row r="420" spans="13:13" x14ac:dyDescent="0.25">
      <c r="M420"/>
    </row>
    <row r="421" spans="13:13" x14ac:dyDescent="0.25">
      <c r="M421"/>
    </row>
    <row r="422" spans="13:13" x14ac:dyDescent="0.25">
      <c r="M422"/>
    </row>
    <row r="423" spans="13:13" x14ac:dyDescent="0.25">
      <c r="M423"/>
    </row>
    <row r="424" spans="13:13" x14ac:dyDescent="0.25">
      <c r="M424"/>
    </row>
    <row r="425" spans="13:13" x14ac:dyDescent="0.25">
      <c r="M425"/>
    </row>
    <row r="426" spans="13:13" x14ac:dyDescent="0.25">
      <c r="M426"/>
    </row>
    <row r="427" spans="13:13" x14ac:dyDescent="0.25">
      <c r="M427"/>
    </row>
    <row r="428" spans="13:13" x14ac:dyDescent="0.25">
      <c r="M428"/>
    </row>
    <row r="429" spans="13:13" x14ac:dyDescent="0.25">
      <c r="M429"/>
    </row>
    <row r="430" spans="13:13" x14ac:dyDescent="0.25">
      <c r="M430"/>
    </row>
    <row r="431" spans="13:13" x14ac:dyDescent="0.25">
      <c r="M431"/>
    </row>
    <row r="432" spans="13:13" x14ac:dyDescent="0.25">
      <c r="M432"/>
    </row>
    <row r="433" spans="13:13" x14ac:dyDescent="0.25">
      <c r="M433"/>
    </row>
    <row r="434" spans="13:13" x14ac:dyDescent="0.25">
      <c r="M434"/>
    </row>
    <row r="435" spans="13:13" x14ac:dyDescent="0.25">
      <c r="M435"/>
    </row>
    <row r="436" spans="13:13" x14ac:dyDescent="0.25">
      <c r="M436"/>
    </row>
    <row r="437" spans="13:13" x14ac:dyDescent="0.25">
      <c r="M437"/>
    </row>
    <row r="438" spans="13:13" x14ac:dyDescent="0.25">
      <c r="M438"/>
    </row>
    <row r="439" spans="13:13" x14ac:dyDescent="0.25">
      <c r="M439"/>
    </row>
    <row r="440" spans="13:13" x14ac:dyDescent="0.25">
      <c r="M440"/>
    </row>
    <row r="441" spans="13:13" x14ac:dyDescent="0.25">
      <c r="M441"/>
    </row>
    <row r="442" spans="13:13" x14ac:dyDescent="0.25">
      <c r="M442"/>
    </row>
    <row r="443" spans="13:13" x14ac:dyDescent="0.25">
      <c r="M443"/>
    </row>
    <row r="444" spans="13:13" x14ac:dyDescent="0.25">
      <c r="M444"/>
    </row>
    <row r="445" spans="13:13" x14ac:dyDescent="0.25">
      <c r="M445"/>
    </row>
    <row r="446" spans="13:13" x14ac:dyDescent="0.25">
      <c r="M446"/>
    </row>
    <row r="447" spans="13:13" x14ac:dyDescent="0.25">
      <c r="M447"/>
    </row>
    <row r="448" spans="13:13" x14ac:dyDescent="0.25">
      <c r="M448"/>
    </row>
    <row r="449" spans="13:13" x14ac:dyDescent="0.25">
      <c r="M449"/>
    </row>
    <row r="450" spans="13:13" x14ac:dyDescent="0.25">
      <c r="M450"/>
    </row>
    <row r="451" spans="13:13" x14ac:dyDescent="0.25">
      <c r="M451"/>
    </row>
    <row r="452" spans="13:13" x14ac:dyDescent="0.25">
      <c r="M452"/>
    </row>
    <row r="453" spans="13:13" x14ac:dyDescent="0.25">
      <c r="M453"/>
    </row>
    <row r="454" spans="13:13" x14ac:dyDescent="0.25">
      <c r="M454"/>
    </row>
    <row r="455" spans="13:13" x14ac:dyDescent="0.25">
      <c r="M455"/>
    </row>
    <row r="456" spans="13:13" x14ac:dyDescent="0.25">
      <c r="M456"/>
    </row>
    <row r="457" spans="13:13" x14ac:dyDescent="0.25">
      <c r="M457"/>
    </row>
    <row r="458" spans="13:13" x14ac:dyDescent="0.25">
      <c r="M458"/>
    </row>
    <row r="459" spans="13:13" x14ac:dyDescent="0.25">
      <c r="M459"/>
    </row>
    <row r="460" spans="13:13" x14ac:dyDescent="0.25">
      <c r="M460"/>
    </row>
    <row r="461" spans="13:13" x14ac:dyDescent="0.25">
      <c r="M461"/>
    </row>
    <row r="462" spans="13:13" x14ac:dyDescent="0.25">
      <c r="M462"/>
    </row>
    <row r="463" spans="13:13" x14ac:dyDescent="0.25">
      <c r="M463"/>
    </row>
    <row r="464" spans="13:13" x14ac:dyDescent="0.25">
      <c r="M464"/>
    </row>
    <row r="465" spans="13:13" x14ac:dyDescent="0.25">
      <c r="M465"/>
    </row>
    <row r="466" spans="13:13" x14ac:dyDescent="0.25">
      <c r="M466"/>
    </row>
    <row r="467" spans="13:13" x14ac:dyDescent="0.25">
      <c r="M467"/>
    </row>
    <row r="468" spans="13:13" x14ac:dyDescent="0.25">
      <c r="M468"/>
    </row>
    <row r="469" spans="13:13" x14ac:dyDescent="0.25">
      <c r="M469"/>
    </row>
    <row r="470" spans="13:13" x14ac:dyDescent="0.25">
      <c r="M470"/>
    </row>
    <row r="471" spans="13:13" x14ac:dyDescent="0.25">
      <c r="M471"/>
    </row>
    <row r="472" spans="13:13" x14ac:dyDescent="0.25">
      <c r="M472"/>
    </row>
    <row r="473" spans="13:13" x14ac:dyDescent="0.25">
      <c r="M473"/>
    </row>
    <row r="474" spans="13:13" x14ac:dyDescent="0.25">
      <c r="M474"/>
    </row>
    <row r="475" spans="13:13" x14ac:dyDescent="0.25">
      <c r="M475"/>
    </row>
    <row r="476" spans="13:13" x14ac:dyDescent="0.25">
      <c r="M476"/>
    </row>
    <row r="477" spans="13:13" x14ac:dyDescent="0.25">
      <c r="M477"/>
    </row>
    <row r="478" spans="13:13" x14ac:dyDescent="0.25">
      <c r="M478"/>
    </row>
    <row r="479" spans="13:13" x14ac:dyDescent="0.25">
      <c r="M479"/>
    </row>
    <row r="480" spans="13:13" x14ac:dyDescent="0.25">
      <c r="M480"/>
    </row>
    <row r="481" spans="13:13" x14ac:dyDescent="0.25">
      <c r="M481"/>
    </row>
    <row r="482" spans="13:13" x14ac:dyDescent="0.25">
      <c r="M482"/>
    </row>
    <row r="483" spans="13:13" x14ac:dyDescent="0.25">
      <c r="M483"/>
    </row>
    <row r="484" spans="13:13" x14ac:dyDescent="0.25">
      <c r="M484"/>
    </row>
    <row r="485" spans="13:13" x14ac:dyDescent="0.25">
      <c r="M485"/>
    </row>
    <row r="486" spans="13:13" x14ac:dyDescent="0.25">
      <c r="M486"/>
    </row>
    <row r="487" spans="13:13" x14ac:dyDescent="0.25">
      <c r="M487"/>
    </row>
    <row r="488" spans="13:13" x14ac:dyDescent="0.25">
      <c r="M488"/>
    </row>
    <row r="489" spans="13:13" x14ac:dyDescent="0.25">
      <c r="M489"/>
    </row>
    <row r="490" spans="13:13" x14ac:dyDescent="0.25">
      <c r="M490"/>
    </row>
    <row r="491" spans="13:13" x14ac:dyDescent="0.25">
      <c r="M491"/>
    </row>
    <row r="492" spans="13:13" x14ac:dyDescent="0.25">
      <c r="M492"/>
    </row>
    <row r="493" spans="13:13" x14ac:dyDescent="0.25">
      <c r="M493"/>
    </row>
    <row r="494" spans="13:13" x14ac:dyDescent="0.25">
      <c r="M494"/>
    </row>
    <row r="495" spans="13:13" x14ac:dyDescent="0.25">
      <c r="M495"/>
    </row>
    <row r="496" spans="13:13" x14ac:dyDescent="0.25">
      <c r="M496"/>
    </row>
    <row r="497" spans="13:13" x14ac:dyDescent="0.25">
      <c r="M497"/>
    </row>
    <row r="498" spans="13:13" x14ac:dyDescent="0.25">
      <c r="M498"/>
    </row>
    <row r="499" spans="13:13" x14ac:dyDescent="0.25">
      <c r="M499"/>
    </row>
    <row r="500" spans="13:13" x14ac:dyDescent="0.25">
      <c r="M500"/>
    </row>
    <row r="501" spans="13:13" x14ac:dyDescent="0.25">
      <c r="M501"/>
    </row>
    <row r="502" spans="13:13" x14ac:dyDescent="0.25">
      <c r="M502"/>
    </row>
    <row r="503" spans="13:13" x14ac:dyDescent="0.25">
      <c r="M503"/>
    </row>
    <row r="504" spans="13:13" x14ac:dyDescent="0.25">
      <c r="M504"/>
    </row>
    <row r="505" spans="13:13" x14ac:dyDescent="0.25">
      <c r="M505"/>
    </row>
    <row r="506" spans="13:13" x14ac:dyDescent="0.25">
      <c r="M506"/>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1.42578125" defaultRowHeight="15" x14ac:dyDescent="0.25"/>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1.42578125" defaultRowHeight="15" x14ac:dyDescent="0.25"/>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Tabelle1</vt:lpstr>
      <vt:lpstr>Tabelle2</vt:lpstr>
      <vt:lpstr>Tabelle3</vt:lpstr>
    </vt:vector>
  </TitlesOfParts>
  <Company>Fraunhofer IGD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Ruppert, Tobias</dc:creator>
  <cp:lastModifiedBy>Helga Treichel</cp:lastModifiedBy>
  <dcterms:created xsi:type="dcterms:W3CDTF">2016-03-22T16:44:36Z</dcterms:created>
  <dcterms:modified xsi:type="dcterms:W3CDTF">2016-08-11T15:55:47Z</dcterms:modified>
</cp:coreProperties>
</file>