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orldbankgroup-my.sharepoint.com/personal/rfox2_worldbank_org/Documents/"/>
    </mc:Choice>
  </mc:AlternateContent>
  <xr:revisionPtr revIDLastSave="0" documentId="8_{C23EDCB9-8D49-48FB-813F-91BADF155087}" xr6:coauthVersionLast="45" xr6:coauthVersionMax="45" xr10:uidLastSave="{00000000-0000-0000-0000-000000000000}"/>
  <bookViews>
    <workbookView xWindow="28980" yWindow="255" windowWidth="28500" windowHeight="20550" xr2:uid="{FECACE9D-489D-47F1-8A31-003C8807B0B2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30" i="1" l="1"/>
  <c r="F133" i="1"/>
  <c r="F132" i="1"/>
  <c r="F131" i="1"/>
  <c r="F130" i="1"/>
  <c r="G130" i="1"/>
  <c r="H126" i="1"/>
  <c r="G18" i="1" l="1"/>
  <c r="G38" i="1"/>
  <c r="F249" i="1"/>
  <c r="F248" i="1"/>
  <c r="H246" i="1" s="1"/>
  <c r="F247" i="1"/>
  <c r="F246" i="1"/>
  <c r="G246" i="1" s="1"/>
  <c r="F33" i="1"/>
  <c r="F32" i="1"/>
  <c r="F31" i="1"/>
  <c r="F30" i="1"/>
  <c r="G30" i="1" s="1"/>
  <c r="H106" i="1"/>
  <c r="G106" i="1"/>
  <c r="I106" i="1" s="1"/>
  <c r="I246" i="1" l="1"/>
  <c r="H66" i="1"/>
  <c r="G66" i="1"/>
  <c r="I66" i="1" s="1"/>
  <c r="H102" i="1" l="1"/>
  <c r="G102" i="1"/>
  <c r="H50" i="1"/>
  <c r="G50" i="1"/>
  <c r="I50" i="1" s="1"/>
  <c r="H86" i="1"/>
  <c r="G86" i="1"/>
  <c r="I86" i="1" s="1"/>
  <c r="H226" i="1"/>
  <c r="G226" i="1"/>
  <c r="I102" i="1" l="1"/>
  <c r="I226" i="1"/>
  <c r="H238" i="1"/>
  <c r="G238" i="1"/>
  <c r="H234" i="1"/>
  <c r="G234" i="1"/>
  <c r="H222" i="1"/>
  <c r="G222" i="1"/>
  <c r="H218" i="1"/>
  <c r="G218" i="1"/>
  <c r="I218" i="1" s="1"/>
  <c r="H210" i="1"/>
  <c r="G210" i="1"/>
  <c r="H206" i="1"/>
  <c r="G206" i="1"/>
  <c r="H202" i="1"/>
  <c r="G202" i="1"/>
  <c r="H194" i="1"/>
  <c r="G194" i="1"/>
  <c r="I194" i="1" s="1"/>
  <c r="H190" i="1"/>
  <c r="G190" i="1"/>
  <c r="H182" i="1"/>
  <c r="G182" i="1"/>
  <c r="H170" i="1"/>
  <c r="G170" i="1"/>
  <c r="H166" i="1"/>
  <c r="G166" i="1"/>
  <c r="I166" i="1" s="1"/>
  <c r="H162" i="1"/>
  <c r="G162" i="1"/>
  <c r="H154" i="1"/>
  <c r="G154" i="1"/>
  <c r="H2" i="1"/>
  <c r="G2" i="1"/>
  <c r="H6" i="1"/>
  <c r="G6" i="1"/>
  <c r="H10" i="1"/>
  <c r="G10" i="1"/>
  <c r="H18" i="1"/>
  <c r="H22" i="1"/>
  <c r="G22" i="1"/>
  <c r="H34" i="1"/>
  <c r="G34" i="1"/>
  <c r="H42" i="1"/>
  <c r="G42" i="1"/>
  <c r="H58" i="1"/>
  <c r="G58" i="1"/>
  <c r="H82" i="1"/>
  <c r="G82" i="1"/>
  <c r="H90" i="1"/>
  <c r="G90" i="1"/>
  <c r="I90" i="1" s="1"/>
  <c r="H94" i="1"/>
  <c r="G94" i="1"/>
  <c r="H98" i="1"/>
  <c r="G98" i="1"/>
  <c r="H110" i="1"/>
  <c r="G110" i="1"/>
  <c r="H118" i="1"/>
  <c r="G118" i="1"/>
  <c r="I118" i="1" s="1"/>
  <c r="H122" i="1"/>
  <c r="G122" i="1"/>
  <c r="G126" i="1"/>
  <c r="H142" i="1"/>
  <c r="G142" i="1"/>
  <c r="H150" i="1"/>
  <c r="G150" i="1"/>
  <c r="I150" i="1" s="1"/>
  <c r="H134" i="1"/>
  <c r="G134" i="1"/>
  <c r="H46" i="1"/>
  <c r="G46" i="1"/>
  <c r="H158" i="1"/>
  <c r="G158" i="1"/>
  <c r="H62" i="1"/>
  <c r="G62" i="1"/>
  <c r="H186" i="1"/>
  <c r="G186" i="1"/>
  <c r="H242" i="1"/>
  <c r="G242" i="1"/>
  <c r="H38" i="1"/>
  <c r="H174" i="1"/>
  <c r="G174" i="1"/>
  <c r="H214" i="1"/>
  <c r="G214" i="1"/>
  <c r="I126" i="1" l="1"/>
  <c r="I98" i="1"/>
  <c r="I58" i="1"/>
  <c r="I18" i="1"/>
  <c r="I154" i="1"/>
  <c r="I182" i="1"/>
  <c r="I206" i="1"/>
  <c r="I234" i="1"/>
  <c r="I134" i="1"/>
  <c r="I122" i="1"/>
  <c r="I94" i="1"/>
  <c r="I42" i="1"/>
  <c r="I10" i="1"/>
  <c r="I162" i="1"/>
  <c r="I190" i="1"/>
  <c r="I82" i="1"/>
  <c r="I2" i="1"/>
  <c r="I202" i="1"/>
  <c r="H30" i="1"/>
  <c r="I30" i="1" s="1"/>
  <c r="I110" i="1"/>
  <c r="I22" i="1"/>
  <c r="I130" i="1"/>
  <c r="I170" i="1"/>
  <c r="I222" i="1"/>
  <c r="I186" i="1"/>
  <c r="I158" i="1"/>
  <c r="I142" i="1"/>
  <c r="I34" i="1"/>
  <c r="I6" i="1"/>
  <c r="I210" i="1"/>
  <c r="I238" i="1"/>
  <c r="I46" i="1"/>
  <c r="I242" i="1"/>
  <c r="I62" i="1"/>
  <c r="I38" i="1"/>
  <c r="I174" i="1"/>
  <c r="I214" i="1"/>
  <c r="H78" i="1"/>
  <c r="G78" i="1"/>
  <c r="H146" i="1"/>
  <c r="G146" i="1"/>
  <c r="I78" i="1" l="1"/>
  <c r="I146" i="1"/>
  <c r="H26" i="1"/>
  <c r="G26" i="1"/>
  <c r="I26" i="1" s="1"/>
  <c r="H54" i="1"/>
  <c r="G54" i="1"/>
  <c r="H74" i="1"/>
  <c r="G74" i="1"/>
  <c r="G230" i="1"/>
  <c r="H230" i="1"/>
  <c r="I54" i="1" l="1"/>
  <c r="I230" i="1"/>
  <c r="I74" i="1"/>
</calcChain>
</file>

<file path=xl/sharedStrings.xml><?xml version="1.0" encoding="utf-8"?>
<sst xmlns="http://schemas.openxmlformats.org/spreadsheetml/2006/main" count="1146" uniqueCount="196">
  <si>
    <t>ISO_Code</t>
  </si>
  <si>
    <t>Country</t>
  </si>
  <si>
    <t>Foundation</t>
  </si>
  <si>
    <t xml:space="preserve">Water Depth </t>
  </si>
  <si>
    <t>Wind Speed</t>
  </si>
  <si>
    <t>GW (gigawatt technical potential)</t>
  </si>
  <si>
    <t>FIXED Total</t>
  </si>
  <si>
    <t>Floating Total</t>
  </si>
  <si>
    <t>TOTAL</t>
  </si>
  <si>
    <t>RISE SCORE</t>
  </si>
  <si>
    <t>PDF URL</t>
  </si>
  <si>
    <t>DZA</t>
  </si>
  <si>
    <t>Algeria</t>
  </si>
  <si>
    <t xml:space="preserve">Fixed </t>
  </si>
  <si>
    <t>&lt;50</t>
  </si>
  <si>
    <t>7 to 8</t>
  </si>
  <si>
    <t>http://documents.worldbank.org/curated/en/970971586844506483/pdf/Technical-Potential-for-Offshore-Wind-in-Algeria-Map.pdf</t>
  </si>
  <si>
    <t xml:space="preserve">&gt; 8 </t>
  </si>
  <si>
    <t>Floating</t>
  </si>
  <si>
    <t>&lt;1000</t>
  </si>
  <si>
    <t>ARG</t>
  </si>
  <si>
    <t>Argentina</t>
  </si>
  <si>
    <t>http://documents.worldbank.org/curated/en/915471586846204810/pdf/Technical-Potential-for-Offshore-Wind-in-Argentina-Map.pdf</t>
  </si>
  <si>
    <t>AZE</t>
  </si>
  <si>
    <t>Azerbaijan</t>
  </si>
  <si>
    <t>http://documents.worldbank.org/curated/en/559771586846407006/pdf/Technical-Potential-for-Offshore-Wind-in-Azerbaijan-Map.pdf</t>
  </si>
  <si>
    <t>BGD</t>
  </si>
  <si>
    <t>Bangladesh</t>
  </si>
  <si>
    <t>http://documents.worldbank.org/curated/en/569601586846584024/pdf/Technical-Potential-for-Offshore-Wind-in-Bangladesh-Map.pdf</t>
  </si>
  <si>
    <t>BRA</t>
  </si>
  <si>
    <t>Brazil</t>
  </si>
  <si>
    <t>http://documents.worldbank.org/curated/en/902341586847107376/pdf/Technical-Potential-for-Offshore-Wind-in-Brazil-Map.pdf</t>
  </si>
  <si>
    <t>BGR</t>
  </si>
  <si>
    <t>Bulgaria</t>
  </si>
  <si>
    <t>http://documents.worldbank.org/curated/en/421291586847341111/pdf/Technical-Potential-for-Offshore-Wind-in-Bulgaria-Map.pdf</t>
  </si>
  <si>
    <t>Caribbean Islands Region</t>
  </si>
  <si>
    <t>http://documents.worldbank.org/curated/en/261081586847581050/pdf/Technical-Potential-for-Offshore-Wind-in-Caribbean-Islands-Map.pdf</t>
  </si>
  <si>
    <t xml:space="preserve">Caspian Sea Region </t>
  </si>
  <si>
    <t>http://documents.worldbank.org/curated/en/802421586850648405/pdf/Technical-Potential-for-Offshore-Wind-in-Caspian-Sea-Map.pdf</t>
  </si>
  <si>
    <t>CHL</t>
  </si>
  <si>
    <t>Chile</t>
  </si>
  <si>
    <t>http://documents.worldbank.org/curated/en/954421586853016235/pdf/Technical-Potential-for-Offshore-Wind-in-Chile-Map.pdf</t>
  </si>
  <si>
    <t>CHN</t>
  </si>
  <si>
    <t>China (*Including Taiwan, HK, Macao)</t>
  </si>
  <si>
    <t>http://documents.worldbank.org/curated/en/749651586838852952/pdf/Technical-Potential-for-Offshore-Wind-in-China-Map.pdf</t>
  </si>
  <si>
    <t>COL</t>
  </si>
  <si>
    <t>Colombia</t>
  </si>
  <si>
    <t>http://documents.worldbank.org/curated/en/719501586846928298/pdf/Technical-Potential-for-Offshore-Wind-in-Colombia-Map.pdf</t>
  </si>
  <si>
    <t>CRI</t>
  </si>
  <si>
    <t>Costa Rica</t>
  </si>
  <si>
    <t>http://documents.worldbank.org/curated/en/298841586847622324/pdf/Technical-Potential-for-Offshore-Wind-in-Costa-Rica-Map.pdf</t>
  </si>
  <si>
    <t>DJI</t>
  </si>
  <si>
    <t>Djbouti</t>
  </si>
  <si>
    <t>NONE</t>
  </si>
  <si>
    <t>http://documents.worldbank.org/curated/en/577671586848507056/pdf/Technical-Potential-for-Offshore-Wind-in-Djibouti-Map.pdf</t>
  </si>
  <si>
    <t>DOM</t>
  </si>
  <si>
    <t>Dominican Republic</t>
  </si>
  <si>
    <t>http://documents.worldbank.org/curated/en/589321586843646350/pdf/Technical-Potential-for-Offshore-Wind-in-Dominican-Republic-Map.pdf</t>
  </si>
  <si>
    <t>EGY</t>
  </si>
  <si>
    <t>Egypt</t>
  </si>
  <si>
    <t>http://documents.worldbank.org/curated/en/465001586847822299/pdf/Technical-Potential-for-Offshore-Wind-in-Egypt-Map.pdf</t>
  </si>
  <si>
    <t>ERI</t>
  </si>
  <si>
    <t>Eritrea</t>
  </si>
  <si>
    <t>http://documents.worldbank.org/curated/en/803271586850792674/pdf/Technical-Potential-for-Offshore-Wind-in-Eritrea-Map.pdf</t>
  </si>
  <si>
    <t>FJI</t>
  </si>
  <si>
    <t>Fiji</t>
  </si>
  <si>
    <t>http://documents.worldbank.org/curated/en/781551586927579492/pdf/Technical-Potential-for-Offshore-Wind-in-Fiji-Map.pdf</t>
  </si>
  <si>
    <t>GEO</t>
  </si>
  <si>
    <t>Georgia</t>
  </si>
  <si>
    <t>NO MAP</t>
  </si>
  <si>
    <t>HTI</t>
  </si>
  <si>
    <t>Haiti</t>
  </si>
  <si>
    <t>http://documents.worldbank.org/curated/en/278671586851120157/pdf/Technical-Potential-for-Offshore-Wind-in-Haiti-Map.pdf</t>
  </si>
  <si>
    <t>HND</t>
  </si>
  <si>
    <t>Honduras</t>
  </si>
  <si>
    <t>http://documents.worldbank.org/curated/en/809071586851461861/pdf/Technical-Potential-for-Offshore-Wind-in-Honduras-Map.pdf</t>
  </si>
  <si>
    <t>IND</t>
  </si>
  <si>
    <t>India</t>
  </si>
  <si>
    <t>http://documents.worldbank.org/curated/en/116871586892855375/pdf/Technical-Potential-for-Offshore-Wind-in-India-Map.pdf</t>
  </si>
  <si>
    <t>IDN</t>
  </si>
  <si>
    <t>Indonesia</t>
  </si>
  <si>
    <t>http://documents.worldbank.org/curated/en/439761586851827372/pdf/Technical-Potential-for-Offshore-Wind-in-Indonesia-Map.pdf</t>
  </si>
  <si>
    <t>JAM</t>
  </si>
  <si>
    <t>Jamaica</t>
  </si>
  <si>
    <t>http://documents.worldbank.org/curated/en/657231587010958743/pdf/Technical-Potential-for-Offshore-Wind-in-Jamaica-Map.pdf</t>
  </si>
  <si>
    <t>KAZ</t>
  </si>
  <si>
    <t>Kazakhstan</t>
  </si>
  <si>
    <t>http://documents.worldbank.org/curated/en/541301587011421912/pdf/Technical-Potential-for-Offshore-Wind-in-Kazakhstan-Map.pdf</t>
  </si>
  <si>
    <t>KEN</t>
  </si>
  <si>
    <t>Kenya</t>
  </si>
  <si>
    <t>http://documents.worldbank.org/curated/en/374301586851976191/pdf/Technical-Potential-for-Offshore-Wind-in-Kenya-Map.pdf</t>
  </si>
  <si>
    <t>LBN</t>
  </si>
  <si>
    <t>Lebanon</t>
  </si>
  <si>
    <t>http://documents.worldbank.org/curated/en/238961586853151131/pdf/Technical-Potential-for-Offshore-Wind-in-Lebanon-Map.pdf</t>
  </si>
  <si>
    <t>LBY</t>
  </si>
  <si>
    <t>Libya</t>
  </si>
  <si>
    <t>http://documents.worldbank.org/curated/en/591211586853372347/pdf/Technical-Potential-for-Offshore-Wind-in-Libya-Map.pdf</t>
  </si>
  <si>
    <t>MDG</t>
  </si>
  <si>
    <t>Madagascar</t>
  </si>
  <si>
    <t>http://documents.worldbank.org/curated/en/879871586853505752/pdf/Technical-Potential-for-Offshore-Wind-in-Madagascar-Map.pdf</t>
  </si>
  <si>
    <t>MDV</t>
  </si>
  <si>
    <t>Maldives</t>
  </si>
  <si>
    <t>http://documents.worldbank.org/curated/en/897581586840198576/pdf/Technical-Potential-for-Offshore-Wind-in-Maldives-Map.pdf</t>
  </si>
  <si>
    <t>MRT</t>
  </si>
  <si>
    <t>Mauritania</t>
  </si>
  <si>
    <t>http://documents.worldbank.org/curated/en/133091586840671666/pdf/Technical-Potential-for-Offshore-Wind-in-Mauritania-Map.pdf</t>
  </si>
  <si>
    <t>MEX</t>
  </si>
  <si>
    <t>Mexico</t>
  </si>
  <si>
    <t>http://documents.worldbank.org/curated/en/540571586840981675/pdf/Technical-Potential-for-Offshore-Wind-in-Mexico-Map.pdf</t>
  </si>
  <si>
    <t>MAR</t>
  </si>
  <si>
    <t>Morocco (excluding disputed territory)</t>
  </si>
  <si>
    <t>http://documents.worldbank.org/curated/en/907751586957658835/pdf/Technical-Potential-for-Offshore-Wind-in-Morocco-Map.pdf</t>
  </si>
  <si>
    <t>Morocco (including disputed territory)</t>
  </si>
  <si>
    <t>http://documents.worldbank.org/curated/en/473861586958245553/pdf/Technical-Potential-for-Offshore-Wind-in-Morocco-with-Western-Sahara-Map.pdf</t>
  </si>
  <si>
    <t>MOZ</t>
  </si>
  <si>
    <t>Mozambique</t>
  </si>
  <si>
    <t>http://documents.worldbank.org/curated/en/903911586847891667/pdf/Technical-Potential-for-Offshore-Wind-in-Mozambique-Map.pdf</t>
  </si>
  <si>
    <t>MMR</t>
  </si>
  <si>
    <t>Myanmar</t>
  </si>
  <si>
    <t>http://documents.worldbank.org/curated/en/678421586851759559/pdf/Technical-Potential-for-Offshore-Wind-in-Myanmar-Map.pdf</t>
  </si>
  <si>
    <t>NAM</t>
  </si>
  <si>
    <t>Namibia</t>
  </si>
  <si>
    <t>http://documents.worldbank.org/curated/en/421011586852305172/pdf/Technical-Potential-for-Offshore-Wind-in-Namibia-Map.pdf</t>
  </si>
  <si>
    <t>NIC</t>
  </si>
  <si>
    <t>Nicaragua</t>
  </si>
  <si>
    <t>http://documents.worldbank.org/curated/en/389641586852659139/pdf/Technical-Potential-for-Offshore-Wind-in-Nicaragua-Map.pdf</t>
  </si>
  <si>
    <t>PAK</t>
  </si>
  <si>
    <t>Pakistan</t>
  </si>
  <si>
    <t>http://documents.worldbank.org/curated/en/210431586854442337/pdf/Technical-Potential-for-Offshore-Wind-in-Pakistan-Map.pdf</t>
  </si>
  <si>
    <t>PNG</t>
  </si>
  <si>
    <t>Papua New Guinea</t>
  </si>
  <si>
    <t>http://documents.worldbank.org/curated/en/595211586958694499/pdf/Technical-Potential-for-Offshore-Wind-in-Papua-New-Guinea-Map.pdf</t>
  </si>
  <si>
    <t>PER</t>
  </si>
  <si>
    <t>Peru</t>
  </si>
  <si>
    <t>http://documents.worldbank.org/curated/en/921091586960211327/pdf/Technical-Potential-for-Offshore-Wind-in-Peru-Map.pdf</t>
  </si>
  <si>
    <t>PHL</t>
  </si>
  <si>
    <t>Philippines</t>
  </si>
  <si>
    <t>http://documents.worldbank.org/curated/en/519311586986677638/pdf/Technical-Potential-for-Offshore-Wind-in-Philippines-Map.pdf</t>
  </si>
  <si>
    <t>ROU</t>
  </si>
  <si>
    <t>Romania</t>
  </si>
  <si>
    <t>http://documents.worldbank.org/curated/en/141221587050442759/Technical-Potential-for-Offshore-Wind-in-Romania-Map</t>
  </si>
  <si>
    <t>RUS</t>
  </si>
  <si>
    <t>Russia (black sea only)</t>
  </si>
  <si>
    <t>Russia (Caspian Sea only)</t>
  </si>
  <si>
    <t>WSM</t>
  </si>
  <si>
    <t>Samoa</t>
  </si>
  <si>
    <t>SEN</t>
  </si>
  <si>
    <t>Senegal</t>
  </si>
  <si>
    <t>http://documents.worldbank.org/curated/en/156641587070631899/pdf/Technical-Potential-for-Offshore-Wind-in-Senegal-Map.pdf</t>
  </si>
  <si>
    <t>SOM</t>
  </si>
  <si>
    <t xml:space="preserve">Somalia </t>
  </si>
  <si>
    <t>http://documents.worldbank.org/curated/en/867151586844687058/pdf/Technical-Potential-for-Offshore-Wind-in-Somalia-Map.pdf</t>
  </si>
  <si>
    <t>ZAF</t>
  </si>
  <si>
    <t>South Africa</t>
  </si>
  <si>
    <t>http://documents.worldbank.org/curated/en/337531586894229468/pdf/Technical-Potential-for-Offshore-Wind-in-South-Africa-Map.pdf</t>
  </si>
  <si>
    <t>LKA</t>
  </si>
  <si>
    <t>Sri Lanka</t>
  </si>
  <si>
    <t>http://documents.worldbank.org/curated/en/828731586850081077/pdf/Technical-Potential-for-Offshore-Wind-in-Sri-Lanka-Map.pdf</t>
  </si>
  <si>
    <t>TZA</t>
  </si>
  <si>
    <t>Tanzania</t>
  </si>
  <si>
    <t>http://documents.worldbank.org/curated/en/629581586850933361/pdf/Technical-Potential-for-Offshore-Wind-in-Tanzania-Map.pdf</t>
  </si>
  <si>
    <t>TUN</t>
  </si>
  <si>
    <t>Tunisia</t>
  </si>
  <si>
    <t>http://documents.worldbank.org/curated/en/976791586851275050/pdf/Technical-Potential-for-Offshore-Wind-in-Tunisia-Map.pdf</t>
  </si>
  <si>
    <t>TUR</t>
  </si>
  <si>
    <t>Turkey</t>
  </si>
  <si>
    <t>http://documents.worldbank.org/curated/en/694551586852099074/pdf/Technical-Potential-for-Offshore-Wind-in-Turkey-Map.pdf</t>
  </si>
  <si>
    <t>Turkey (black sea only)</t>
  </si>
  <si>
    <t>TKM</t>
  </si>
  <si>
    <t>Turkmenistan</t>
  </si>
  <si>
    <t>http://documents.worldbank.org/curated/en/615891586853263684/pdf/Technical-Potential-for-Offshore-Wind-in-Turkmenistan-Map.pdf</t>
  </si>
  <si>
    <t>UKR</t>
  </si>
  <si>
    <t>Ukraine</t>
  </si>
  <si>
    <t>http://documents.worldbank.org/curated/en/709391586844502062/pdf/Technical-Potential-for-Offshore-Wind-in-Ukraine-Map.pdf</t>
  </si>
  <si>
    <t>URY</t>
  </si>
  <si>
    <t>Uruguay</t>
  </si>
  <si>
    <t>http://documents.worldbank.org/curated/en/191101586844753616/pdf/Technical-Potential-for-Offshore-Wind-in-Uruguay-Map.pdf</t>
  </si>
  <si>
    <t>VUT</t>
  </si>
  <si>
    <t>Vanuatu</t>
  </si>
  <si>
    <t>http://documents.worldbank.org/curated/en/520921586846193303/pdf/Technical-Potential-for-Offshore-Wind-in-Vanuatu-Map.pdf</t>
  </si>
  <si>
    <t>VEN</t>
  </si>
  <si>
    <t>Venezuela (Bolivarian Republic)</t>
  </si>
  <si>
    <t>http://documents.worldbank.org/curated/en/263061586848158747/pdf/Technical-Potential-for-Offshore-Wind-in-Venezuela-Map.pdf</t>
  </si>
  <si>
    <t>VNM</t>
  </si>
  <si>
    <t>Vietnam</t>
  </si>
  <si>
    <t>http://documents.worldbank.org/curated/en/781371586848751429/pdf/Technical-Potential-for-Offshore-Wind-in-Vietnam-Map.pdf</t>
  </si>
  <si>
    <t>ESH</t>
  </si>
  <si>
    <t>Western Sahara</t>
  </si>
  <si>
    <t>YEM</t>
  </si>
  <si>
    <t>Yemen</t>
  </si>
  <si>
    <t>http://documents.worldbank.org/curated/en/669561586852082608/pdf/Technical-Potential-for-Offshore-Wind-in-Yemen-Map.pdf</t>
  </si>
  <si>
    <t>The Black Sea</t>
  </si>
  <si>
    <t>http://documents.worldbank.org/curated/en/718341586846771829/pdf/Technical-Potential-for-Offshore-Wind-in-Black-Sea-Map.pdf</t>
  </si>
  <si>
    <t>POL</t>
  </si>
  <si>
    <t>Poland</t>
  </si>
  <si>
    <t>http://documents.worldbank.org/curated/en/929921587445254590/pdf/Technical-Potential-for-Offshore-Wind-in-Poland-Map.pdf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</si>
</sst>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24997711111789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indexed="64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/>
      <right style="thin">
        <color theme="0" tint="-0.249977111117893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0.249977111117893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theme="0" tint="-0.249977111117893"/>
      </bottom>
      <diagonal/>
    </border>
    <border>
      <left/>
      <right style="thin">
        <color theme="0" tint="-0.249977111117893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34998626667073579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indexed="64"/>
      </top>
      <bottom style="thin">
        <color theme="0" tint="-0.249977111117893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249977111117893"/>
      </bottom>
      <diagonal/>
    </border>
    <border>
      <left/>
      <right/>
      <top style="thin">
        <color indexed="64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n">
        <color indexed="64"/>
      </right>
      <top style="thin">
        <color indexed="64"/>
      </top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theme="0" tint="-0.249977111117893"/>
      </bottom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 style="thin">
        <color indexed="64"/>
      </left>
      <right style="thin">
        <color theme="0" tint="-0.249977111117893"/>
      </right>
      <top style="thin">
        <color theme="0" tint="-0.249977111117893"/>
      </top>
      <bottom style="thin">
        <color indexed="64"/>
      </bottom>
      <diagonal/>
    </border>
    <border>
      <left style="thin">
        <color indexed="64"/>
      </left>
      <right style="thin">
        <color theme="0" tint="-0.249977111117893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249977111117893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theme="0" tint="-0.249977111117893"/>
      </bottom>
      <diagonal/>
    </border>
    <border>
      <left style="thin">
        <color indexed="64"/>
      </left>
      <right style="thin">
        <color theme="0" tint="-0.249977111117893"/>
      </right>
      <top style="thin">
        <color indexed="64"/>
      </top>
      <bottom style="thin">
        <color theme="0" tint="-0.249977111117893"/>
      </bottom>
      <diagonal/>
    </border>
    <border>
      <left style="thin">
        <color indexed="64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thin">
        <color indexed="64"/>
      </bottom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/>
      <top style="thin">
        <color indexed="64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3">
    <xf numFmtId="0" fontId="0" fillId="0" borderId="0" xfId="0"/>
    <xf numFmtId="16" fontId="0" fillId="0" borderId="0" xfId="0" applyNumberFormat="1"/>
    <xf numFmtId="0" fontId="0" fillId="2" borderId="1" xfId="0" applyFill="1" applyBorder="1"/>
    <xf numFmtId="16" fontId="0" fillId="2" borderId="1" xfId="0" applyNumberFormat="1" applyFill="1" applyBorder="1"/>
    <xf numFmtId="0" fontId="0" fillId="0" borderId="1" xfId="0" applyBorder="1"/>
    <xf numFmtId="0" fontId="0" fillId="0" borderId="3" xfId="0" applyBorder="1"/>
    <xf numFmtId="0" fontId="0" fillId="3" borderId="1" xfId="0" applyFill="1" applyBorder="1"/>
    <xf numFmtId="0" fontId="0" fillId="3" borderId="0" xfId="0" applyFill="1" applyBorder="1"/>
    <xf numFmtId="0" fontId="0" fillId="3" borderId="4" xfId="0" applyFill="1" applyBorder="1"/>
    <xf numFmtId="0" fontId="0" fillId="2" borderId="5" xfId="0" applyFill="1" applyBorder="1"/>
    <xf numFmtId="0" fontId="0" fillId="2" borderId="5" xfId="0" applyFont="1" applyFill="1" applyBorder="1"/>
    <xf numFmtId="2" fontId="0" fillId="0" borderId="0" xfId="0" applyNumberFormat="1"/>
    <xf numFmtId="2" fontId="0" fillId="2" borderId="1" xfId="0" applyNumberFormat="1" applyFill="1" applyBorder="1"/>
    <xf numFmtId="2" fontId="0" fillId="2" borderId="5" xfId="0" applyNumberFormat="1" applyFill="1" applyBorder="1"/>
    <xf numFmtId="0" fontId="0" fillId="0" borderId="4" xfId="0" applyBorder="1"/>
    <xf numFmtId="0" fontId="0" fillId="0" borderId="0" xfId="0" applyBorder="1"/>
    <xf numFmtId="2" fontId="0" fillId="2" borderId="1" xfId="0" applyNumberFormat="1" applyFont="1" applyFill="1" applyBorder="1"/>
    <xf numFmtId="2" fontId="0" fillId="0" borderId="0" xfId="0" applyNumberFormat="1" applyBorder="1"/>
    <xf numFmtId="16" fontId="0" fillId="0" borderId="0" xfId="0" applyNumberFormat="1" applyBorder="1"/>
    <xf numFmtId="0" fontId="0" fillId="2" borderId="6" xfId="0" applyFill="1" applyBorder="1"/>
    <xf numFmtId="16" fontId="0" fillId="2" borderId="5" xfId="0" applyNumberFormat="1" applyFill="1" applyBorder="1"/>
    <xf numFmtId="0" fontId="1" fillId="4" borderId="3" xfId="0" applyFont="1" applyFill="1" applyBorder="1"/>
    <xf numFmtId="2" fontId="1" fillId="4" borderId="3" xfId="0" applyNumberFormat="1" applyFont="1" applyFill="1" applyBorder="1"/>
    <xf numFmtId="2" fontId="1" fillId="4" borderId="0" xfId="0" applyNumberFormat="1" applyFont="1" applyFill="1"/>
    <xf numFmtId="0" fontId="1" fillId="4" borderId="0" xfId="0" applyFont="1" applyFill="1"/>
    <xf numFmtId="2" fontId="0" fillId="3" borderId="0" xfId="0" applyNumberFormat="1" applyFill="1" applyBorder="1"/>
    <xf numFmtId="0" fontId="0" fillId="3" borderId="5" xfId="0" applyFill="1" applyBorder="1"/>
    <xf numFmtId="0" fontId="0" fillId="0" borderId="5" xfId="0" applyBorder="1"/>
    <xf numFmtId="2" fontId="0" fillId="0" borderId="5" xfId="0" applyNumberFormat="1" applyBorder="1"/>
    <xf numFmtId="0" fontId="2" fillId="0" borderId="0" xfId="1"/>
    <xf numFmtId="0" fontId="0" fillId="2" borderId="3" xfId="0" applyFill="1" applyBorder="1"/>
    <xf numFmtId="0" fontId="0" fillId="2" borderId="2" xfId="0" applyFill="1" applyBorder="1"/>
    <xf numFmtId="0" fontId="2" fillId="0" borderId="7" xfId="1" applyBorder="1"/>
    <xf numFmtId="0" fontId="0" fillId="2" borderId="8" xfId="0" applyFill="1" applyBorder="1"/>
    <xf numFmtId="0" fontId="0" fillId="3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9" xfId="0" applyFill="1" applyBorder="1"/>
    <xf numFmtId="0" fontId="0" fillId="2" borderId="3" xfId="0" applyFont="1" applyFill="1" applyBorder="1"/>
    <xf numFmtId="0" fontId="0" fillId="3" borderId="13" xfId="0" applyFont="1" applyFill="1" applyBorder="1"/>
    <xf numFmtId="0" fontId="0" fillId="3" borderId="14" xfId="0" applyFont="1" applyFill="1" applyBorder="1"/>
    <xf numFmtId="0" fontId="0" fillId="3" borderId="12" xfId="0" applyFont="1" applyFill="1" applyBorder="1"/>
    <xf numFmtId="0" fontId="0" fillId="3" borderId="16" xfId="0" applyFill="1" applyBorder="1"/>
    <xf numFmtId="0" fontId="0" fillId="0" borderId="15" xfId="0" applyBorder="1"/>
    <xf numFmtId="0" fontId="0" fillId="0" borderId="8" xfId="0" applyBorder="1"/>
    <xf numFmtId="0" fontId="0" fillId="0" borderId="17" xfId="0" applyBorder="1"/>
    <xf numFmtId="0" fontId="0" fillId="0" borderId="19" xfId="0" applyBorder="1"/>
    <xf numFmtId="0" fontId="0" fillId="0" borderId="11" xfId="0" applyBorder="1"/>
    <xf numFmtId="0" fontId="0" fillId="0" borderId="9" xfId="0" applyBorder="1"/>
    <xf numFmtId="0" fontId="0" fillId="0" borderId="10" xfId="0" applyBorder="1"/>
    <xf numFmtId="0" fontId="0" fillId="3" borderId="20" xfId="0" applyFill="1" applyBorder="1"/>
    <xf numFmtId="0" fontId="0" fillId="0" borderId="21" xfId="0" applyBorder="1"/>
    <xf numFmtId="0" fontId="0" fillId="3" borderId="22" xfId="0" applyFill="1" applyBorder="1"/>
    <xf numFmtId="0" fontId="0" fillId="3" borderId="24" xfId="0" applyFill="1" applyBorder="1"/>
    <xf numFmtId="0" fontId="0" fillId="0" borderId="23" xfId="0" applyBorder="1"/>
    <xf numFmtId="0" fontId="0" fillId="3" borderId="25" xfId="0" applyFill="1" applyBorder="1"/>
    <xf numFmtId="0" fontId="0" fillId="3" borderId="26" xfId="0" applyFill="1" applyBorder="1"/>
    <xf numFmtId="0" fontId="0" fillId="3" borderId="23" xfId="0" applyFill="1" applyBorder="1"/>
    <xf numFmtId="0" fontId="0" fillId="3" borderId="27" xfId="0" applyFill="1" applyBorder="1"/>
    <xf numFmtId="0" fontId="0" fillId="3" borderId="28" xfId="0" applyFill="1" applyBorder="1"/>
    <xf numFmtId="0" fontId="0" fillId="3" borderId="17" xfId="0" applyFill="1" applyBorder="1"/>
    <xf numFmtId="0" fontId="0" fillId="3" borderId="19" xfId="0" applyFill="1" applyBorder="1"/>
    <xf numFmtId="0" fontId="0" fillId="0" borderId="12" xfId="0" applyBorder="1"/>
    <xf numFmtId="0" fontId="0" fillId="0" borderId="25" xfId="0" applyBorder="1"/>
    <xf numFmtId="16" fontId="0" fillId="0" borderId="9" xfId="0" applyNumberFormat="1" applyBorder="1"/>
    <xf numFmtId="0" fontId="0" fillId="3" borderId="15" xfId="0" applyFill="1" applyBorder="1"/>
    <xf numFmtId="0" fontId="0" fillId="0" borderId="32" xfId="0" applyBorder="1"/>
    <xf numFmtId="16" fontId="0" fillId="0" borderId="31" xfId="0" applyNumberFormat="1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28" xfId="0" applyBorder="1"/>
    <xf numFmtId="0" fontId="0" fillId="0" borderId="36" xfId="0" applyBorder="1"/>
    <xf numFmtId="0" fontId="0" fillId="0" borderId="37" xfId="0" applyBorder="1"/>
    <xf numFmtId="16" fontId="0" fillId="0" borderId="33" xfId="0" applyNumberFormat="1" applyBorder="1"/>
    <xf numFmtId="0" fontId="0" fillId="0" borderId="38" xfId="0" applyBorder="1"/>
    <xf numFmtId="0" fontId="0" fillId="0" borderId="39" xfId="0" applyBorder="1"/>
    <xf numFmtId="0" fontId="0" fillId="0" borderId="40" xfId="0" applyBorder="1"/>
    <xf numFmtId="0" fontId="0" fillId="0" borderId="27" xfId="0" applyBorder="1"/>
    <xf numFmtId="0" fontId="0" fillId="3" borderId="39" xfId="0" applyFill="1" applyBorder="1"/>
    <xf numFmtId="16" fontId="0" fillId="0" borderId="26" xfId="0" applyNumberFormat="1" applyBorder="1"/>
    <xf numFmtId="0" fontId="0" fillId="0" borderId="26" xfId="0" applyBorder="1"/>
    <xf numFmtId="0" fontId="0" fillId="3" borderId="18" xfId="0" applyFill="1" applyBorder="1"/>
    <xf numFmtId="0" fontId="0" fillId="0" borderId="41" xfId="0" applyBorder="1"/>
    <xf numFmtId="0" fontId="0" fillId="0" borderId="42" xfId="0" applyBorder="1"/>
    <xf numFmtId="0" fontId="0" fillId="0" borderId="31" xfId="0" applyBorder="1"/>
    <xf numFmtId="16" fontId="0" fillId="2" borderId="2" xfId="0" applyNumberFormat="1" applyFill="1" applyBorder="1"/>
    <xf numFmtId="0" fontId="0" fillId="0" borderId="13" xfId="0" applyBorder="1"/>
    <xf numFmtId="0" fontId="0" fillId="3" borderId="29" xfId="0" applyFill="1" applyBorder="1"/>
    <xf numFmtId="0" fontId="0" fillId="2" borderId="32" xfId="0" applyFill="1" applyBorder="1"/>
    <xf numFmtId="2" fontId="0" fillId="0" borderId="44" xfId="0" applyNumberFormat="1" applyBorder="1"/>
    <xf numFmtId="0" fontId="0" fillId="3" borderId="44" xfId="0" applyFill="1" applyBorder="1"/>
    <xf numFmtId="0" fontId="0" fillId="2" borderId="9" xfId="0" applyFill="1" applyBorder="1"/>
    <xf numFmtId="16" fontId="0" fillId="2" borderId="9" xfId="0" applyNumberFormat="1" applyFill="1" applyBorder="1"/>
    <xf numFmtId="2" fontId="0" fillId="2" borderId="9" xfId="0" applyNumberFormat="1" applyFill="1" applyBorder="1"/>
    <xf numFmtId="2" fontId="0" fillId="0" borderId="11" xfId="0" applyNumberFormat="1" applyBorder="1"/>
    <xf numFmtId="2" fontId="0" fillId="0" borderId="39" xfId="0" applyNumberFormat="1" applyBorder="1"/>
    <xf numFmtId="2" fontId="0" fillId="0" borderId="30" xfId="0" applyNumberFormat="1" applyBorder="1"/>
    <xf numFmtId="2" fontId="0" fillId="0" borderId="43" xfId="0" applyNumberFormat="1" applyBorder="1"/>
    <xf numFmtId="2" fontId="0" fillId="0" borderId="15" xfId="0" applyNumberFormat="1" applyBorder="1"/>
    <xf numFmtId="2" fontId="0" fillId="0" borderId="23" xfId="0" applyNumberFormat="1" applyBorder="1"/>
    <xf numFmtId="0" fontId="0" fillId="3" borderId="30" xfId="0" applyFill="1" applyBorder="1"/>
    <xf numFmtId="2" fontId="0" fillId="0" borderId="17" xfId="0" applyNumberFormat="1" applyBorder="1"/>
    <xf numFmtId="2" fontId="0" fillId="2" borderId="2" xfId="0" applyNumberFormat="1" applyFill="1" applyBorder="1"/>
    <xf numFmtId="2" fontId="0" fillId="0" borderId="13" xfId="0" applyNumberFormat="1" applyBorder="1"/>
    <xf numFmtId="0" fontId="0" fillId="3" borderId="31" xfId="0" applyFill="1" applyBorder="1"/>
    <xf numFmtId="2" fontId="0" fillId="0" borderId="12" xfId="0" applyNumberFormat="1" applyBorder="1"/>
    <xf numFmtId="2" fontId="0" fillId="0" borderId="19" xfId="0" applyNumberFormat="1" applyBorder="1"/>
    <xf numFmtId="0" fontId="0" fillId="2" borderId="41" xfId="0" applyFill="1" applyBorder="1"/>
    <xf numFmtId="0" fontId="0" fillId="3" borderId="41" xfId="0" applyFill="1" applyBorder="1"/>
    <xf numFmtId="2" fontId="0" fillId="3" borderId="47" xfId="0" applyNumberFormat="1" applyFill="1" applyBorder="1"/>
    <xf numFmtId="0" fontId="0" fillId="3" borderId="47" xfId="0" applyFill="1" applyBorder="1"/>
    <xf numFmtId="2" fontId="0" fillId="3" borderId="25" xfId="0" applyNumberFormat="1" applyFill="1" applyBorder="1"/>
    <xf numFmtId="2" fontId="0" fillId="3" borderId="17" xfId="0" applyNumberFormat="1" applyFill="1" applyBorder="1"/>
    <xf numFmtId="2" fontId="0" fillId="3" borderId="34" xfId="0" applyNumberFormat="1" applyFill="1" applyBorder="1"/>
    <xf numFmtId="2" fontId="0" fillId="2" borderId="46" xfId="0" applyNumberFormat="1" applyFill="1" applyBorder="1"/>
    <xf numFmtId="2" fontId="0" fillId="3" borderId="48" xfId="0" applyNumberFormat="1" applyFill="1" applyBorder="1"/>
    <xf numFmtId="2" fontId="0" fillId="3" borderId="11" xfId="0" applyNumberFormat="1" applyFill="1" applyBorder="1"/>
    <xf numFmtId="2" fontId="0" fillId="2" borderId="41" xfId="0" applyNumberFormat="1" applyFill="1" applyBorder="1"/>
    <xf numFmtId="2" fontId="0" fillId="0" borderId="33" xfId="0" applyNumberFormat="1" applyBorder="1"/>
    <xf numFmtId="0" fontId="0" fillId="0" borderId="45" xfId="0" applyBorder="1"/>
    <xf numFmtId="2" fontId="0" fillId="5" borderId="1" xfId="0" applyNumberFormat="1" applyFill="1" applyBorder="1"/>
    <xf numFmtId="0" fontId="0" fillId="5" borderId="0" xfId="0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documents.worldbank.org/curated/en/976791586851275050/pdf/Technical-Potential-for-Offshore-Wind-in-Tunisia-Map.pdf" TargetMode="External"/><Relationship Id="rId18" Type="http://schemas.openxmlformats.org/officeDocument/2006/relationships/hyperlink" Target="http://documents.worldbank.org/curated/en/828731586850081077/pdf/Technical-Potential-for-Offshore-Wind-in-Sri-Lanka-Map.pdf" TargetMode="External"/><Relationship Id="rId26" Type="http://schemas.openxmlformats.org/officeDocument/2006/relationships/hyperlink" Target="http://documents.worldbank.org/curated/en/298841586847622324/pdf/Technical-Potential-for-Offshore-Wind-in-Costa-Rica-Map.pdf" TargetMode="External"/><Relationship Id="rId39" Type="http://schemas.openxmlformats.org/officeDocument/2006/relationships/hyperlink" Target="http://documents.worldbank.org/curated/en/133091586840671666/pdf/Technical-Potential-for-Offshore-Wind-in-Mauritania-Map.pdf" TargetMode="External"/><Relationship Id="rId21" Type="http://schemas.openxmlformats.org/officeDocument/2006/relationships/hyperlink" Target="http://documents.worldbank.org/curated/en/577671586848507056/pdf/Technical-Potential-for-Offshore-Wind-in-Djibouti-Map.pdf" TargetMode="External"/><Relationship Id="rId34" Type="http://schemas.openxmlformats.org/officeDocument/2006/relationships/hyperlink" Target="http://documents.worldbank.org/curated/en/867151586844687058/pdf/Technical-Potential-for-Offshore-Wind-in-Somalia-Map.pdf" TargetMode="External"/><Relationship Id="rId42" Type="http://schemas.openxmlformats.org/officeDocument/2006/relationships/hyperlink" Target="http://documents.worldbank.org/curated/en/210431586854442337/pdf/Technical-Potential-for-Offshore-Wind-in-Pakistan-Map.pdf" TargetMode="External"/><Relationship Id="rId47" Type="http://schemas.openxmlformats.org/officeDocument/2006/relationships/hyperlink" Target="http://documents.worldbank.org/curated/en/156641587070631899/pdf/Technical-Potential-for-Offshore-Wind-in-Senegal-Map.pdf" TargetMode="External"/><Relationship Id="rId50" Type="http://schemas.openxmlformats.org/officeDocument/2006/relationships/hyperlink" Target="http://documents.worldbank.org/curated/en/921091586960211327/pdf/Technical-Potential-for-Offshore-Wind-in-Peru-Map.pdf" TargetMode="External"/><Relationship Id="rId55" Type="http://schemas.openxmlformats.org/officeDocument/2006/relationships/hyperlink" Target="http://documents.worldbank.org/curated/en/657231587010958743/pdf/Technical-Potential-for-Offshore-Wind-in-Jamaica-Map.pdf" TargetMode="External"/><Relationship Id="rId7" Type="http://schemas.openxmlformats.org/officeDocument/2006/relationships/hyperlink" Target="http://documents.worldbank.org/curated/en/389641586852659139/pdf/Technical-Potential-for-Offshore-Wind-in-Nicaragua-Map.pdf" TargetMode="External"/><Relationship Id="rId2" Type="http://schemas.openxmlformats.org/officeDocument/2006/relationships/hyperlink" Target="http://documents.worldbank.org/curated/en/879871586853505752/pdf/Technical-Potential-for-Offshore-Wind-in-Madagascar-Map.pdf" TargetMode="External"/><Relationship Id="rId16" Type="http://schemas.openxmlformats.org/officeDocument/2006/relationships/hyperlink" Target="http://documents.worldbank.org/curated/en/278671586851120157/pdf/Technical-Potential-for-Offshore-Wind-in-Haiti-Map.pdf" TargetMode="External"/><Relationship Id="rId29" Type="http://schemas.openxmlformats.org/officeDocument/2006/relationships/hyperlink" Target="http://documents.worldbank.org/curated/en/718341586846771829/pdf/Technical-Potential-for-Offshore-Wind-in-Black-Sea-Map.pdf" TargetMode="External"/><Relationship Id="rId11" Type="http://schemas.openxmlformats.org/officeDocument/2006/relationships/hyperlink" Target="http://documents.worldbank.org/curated/en/678421586851759559/pdf/Technical-Potential-for-Offshore-Wind-in-Myanmar-Map.pdf" TargetMode="External"/><Relationship Id="rId24" Type="http://schemas.openxmlformats.org/officeDocument/2006/relationships/hyperlink" Target="http://documents.worldbank.org/curated/en/903911586847891667/pdf/Technical-Potential-for-Offshore-Wind-in-Mozambique-Map.pdf" TargetMode="External"/><Relationship Id="rId32" Type="http://schemas.openxmlformats.org/officeDocument/2006/relationships/hyperlink" Target="http://documents.worldbank.org/curated/en/915471586846204810/pdf/Technical-Potential-for-Offshore-Wind-in-Argentina-Map.pdf" TargetMode="External"/><Relationship Id="rId37" Type="http://schemas.openxmlformats.org/officeDocument/2006/relationships/hyperlink" Target="http://documents.worldbank.org/curated/en/589321586843646350/pdf/Technical-Potential-for-Offshore-Wind-in-Dominican-Republic-Map.pdf" TargetMode="External"/><Relationship Id="rId40" Type="http://schemas.openxmlformats.org/officeDocument/2006/relationships/hyperlink" Target="http://documents.worldbank.org/curated/en/897581586840198576/pdf/Technical-Potential-for-Offshore-Wind-in-Maldives-Map.pdf" TargetMode="External"/><Relationship Id="rId45" Type="http://schemas.openxmlformats.org/officeDocument/2006/relationships/hyperlink" Target="http://documents.worldbank.org/curated/en/191101586844753616/pdf/Technical-Potential-for-Offshore-Wind-in-Uruguay-Map.pdf" TargetMode="External"/><Relationship Id="rId53" Type="http://schemas.openxmlformats.org/officeDocument/2006/relationships/hyperlink" Target="http://documents.worldbank.org/curated/en/473861586958245553/pdf/Technical-Potential-for-Offshore-Wind-in-Morocco-with-Western-Sahara-Map.pdf" TargetMode="External"/><Relationship Id="rId58" Type="http://schemas.openxmlformats.org/officeDocument/2006/relationships/printerSettings" Target="../printerSettings/printerSettings1.bin"/><Relationship Id="rId5" Type="http://schemas.openxmlformats.org/officeDocument/2006/relationships/hyperlink" Target="http://documents.worldbank.org/curated/en/591211586853372347/pdf/Technical-Potential-for-Offshore-Wind-in-Libya-Map.pdf" TargetMode="External"/><Relationship Id="rId19" Type="http://schemas.openxmlformats.org/officeDocument/2006/relationships/hyperlink" Target="http://documents.worldbank.org/curated/en/781371586848751429/pdf/Technical-Potential-for-Offshore-Wind-in-Vietnam-Map.pdf" TargetMode="External"/><Relationship Id="rId4" Type="http://schemas.openxmlformats.org/officeDocument/2006/relationships/hyperlink" Target="http://documents.worldbank.org/curated/en/615891586853263684/pdf/Technical-Potential-for-Offshore-Wind-in-Turkmenistan-Map.pdf" TargetMode="External"/><Relationship Id="rId9" Type="http://schemas.openxmlformats.org/officeDocument/2006/relationships/hyperlink" Target="http://documents.worldbank.org/curated/en/669561586852082608/pdf/Technical-Potential-for-Offshore-Wind-in-Yemen-Map.pdf" TargetMode="External"/><Relationship Id="rId14" Type="http://schemas.openxmlformats.org/officeDocument/2006/relationships/hyperlink" Target="http://documents.worldbank.org/curated/en/809071586851461861/pdf/Technical-Potential-for-Offshore-Wind-in-Honduras-Map.pdf" TargetMode="External"/><Relationship Id="rId22" Type="http://schemas.openxmlformats.org/officeDocument/2006/relationships/hyperlink" Target="http://documents.worldbank.org/curated/en/263061586848158747/pdf/Technical-Potential-for-Offshore-Wind-in-Venezuela-Map.pdf" TargetMode="External"/><Relationship Id="rId27" Type="http://schemas.openxmlformats.org/officeDocument/2006/relationships/hyperlink" Target="http://documents.worldbank.org/curated/en/421291586847341111/pdf/Technical-Potential-for-Offshore-Wind-in-Bulgaria-Map.pdf" TargetMode="External"/><Relationship Id="rId30" Type="http://schemas.openxmlformats.org/officeDocument/2006/relationships/hyperlink" Target="http://documents.worldbank.org/curated/en/719501586846928298/pdf/Technical-Potential-for-Offshore-Wind-in-Colombia-Map.pdf" TargetMode="External"/><Relationship Id="rId35" Type="http://schemas.openxmlformats.org/officeDocument/2006/relationships/hyperlink" Target="http://documents.worldbank.org/curated/en/709391586844502062/pdf/Technical-Potential-for-Offshore-Wind-in-Ukraine-Map.pdf" TargetMode="External"/><Relationship Id="rId43" Type="http://schemas.openxmlformats.org/officeDocument/2006/relationships/hyperlink" Target="http://documents.worldbank.org/curated/en/929921587445254590/pdf/Technical-Potential-for-Offshore-Wind-in-Poland-Map.pdf" TargetMode="External"/><Relationship Id="rId48" Type="http://schemas.openxmlformats.org/officeDocument/2006/relationships/hyperlink" Target="http://documents.worldbank.org/curated/en/141221587050442759/Technical-Potential-for-Offshore-Wind-in-Romania-Map" TargetMode="External"/><Relationship Id="rId56" Type="http://schemas.openxmlformats.org/officeDocument/2006/relationships/hyperlink" Target="http://documents.worldbank.org/curated/en/116871586892855375/pdf/Technical-Potential-for-Offshore-Wind-in-India-Map.pdf" TargetMode="External"/><Relationship Id="rId8" Type="http://schemas.openxmlformats.org/officeDocument/2006/relationships/hyperlink" Target="http://documents.worldbank.org/curated/en/421011586852305172/pdf/Technical-Potential-for-Offshore-Wind-in-Namibia-Map.pdf" TargetMode="External"/><Relationship Id="rId51" Type="http://schemas.openxmlformats.org/officeDocument/2006/relationships/hyperlink" Target="http://documents.worldbank.org/curated/en/595211586958694499/pdf/Technical-Potential-for-Offshore-Wind-in-Papua-New-Guinea-Map.pdf" TargetMode="External"/><Relationship Id="rId3" Type="http://schemas.openxmlformats.org/officeDocument/2006/relationships/hyperlink" Target="http://documents.worldbank.org/curated/en/238961586853151131/pdf/Technical-Potential-for-Offshore-Wind-in-Lebanon-Map.pdf" TargetMode="External"/><Relationship Id="rId12" Type="http://schemas.openxmlformats.org/officeDocument/2006/relationships/hyperlink" Target="http://documents.worldbank.org/curated/en/439761586851827372/pdf/Technical-Potential-for-Offshore-Wind-in-Indonesia-Map.pdf" TargetMode="External"/><Relationship Id="rId17" Type="http://schemas.openxmlformats.org/officeDocument/2006/relationships/hyperlink" Target="http://documents.worldbank.org/curated/en/803271586850792674/pdf/Technical-Potential-for-Offshore-Wind-in-Eritrea-Map.pdf" TargetMode="External"/><Relationship Id="rId25" Type="http://schemas.openxmlformats.org/officeDocument/2006/relationships/hyperlink" Target="http://documents.worldbank.org/curated/en/261081586847581050/pdf/Technical-Potential-for-Offshore-Wind-in-Caribbean-Islands-Map.pdf" TargetMode="External"/><Relationship Id="rId33" Type="http://schemas.openxmlformats.org/officeDocument/2006/relationships/hyperlink" Target="http://documents.worldbank.org/curated/en/559771586846407006/pdf/Technical-Potential-for-Offshore-Wind-in-Azerbaijan-Map.pdf" TargetMode="External"/><Relationship Id="rId38" Type="http://schemas.openxmlformats.org/officeDocument/2006/relationships/hyperlink" Target="http://documents.worldbank.org/curated/en/540571586840981675/pdf/Technical-Potential-for-Offshore-Wind-in-Mexico-Map.pdf" TargetMode="External"/><Relationship Id="rId46" Type="http://schemas.openxmlformats.org/officeDocument/2006/relationships/hyperlink" Target="http://documents.worldbank.org/curated/en/337531586894229468/pdf/Technical-Potential-for-Offshore-Wind-in-South-Africa-Map.pdf" TargetMode="External"/><Relationship Id="rId20" Type="http://schemas.openxmlformats.org/officeDocument/2006/relationships/hyperlink" Target="http://documents.worldbank.org/curated/en/802421586850648405/pdf/Technical-Potential-for-Offshore-Wind-in-Caspian-Sea-Map.pdf" TargetMode="External"/><Relationship Id="rId41" Type="http://schemas.openxmlformats.org/officeDocument/2006/relationships/hyperlink" Target="http://documents.worldbank.org/curated/en/749651586838852952/pdf/Technical-Potential-for-Offshore-Wind-in-China-Map.pdf" TargetMode="External"/><Relationship Id="rId54" Type="http://schemas.openxmlformats.org/officeDocument/2006/relationships/hyperlink" Target="http://documents.worldbank.org/curated/en/541301587011421912/pdf/Technical-Potential-for-Offshore-Wind-in-Kazakhstan-Map.pdf" TargetMode="External"/><Relationship Id="rId1" Type="http://schemas.openxmlformats.org/officeDocument/2006/relationships/hyperlink" Target="http://documents.worldbank.org/curated/en/954421586853016235/pdf/Technical-Potential-for-Offshore-Wind-in-Chile-Map.pdf" TargetMode="External"/><Relationship Id="rId6" Type="http://schemas.openxmlformats.org/officeDocument/2006/relationships/hyperlink" Target="http://documents.worldbank.org/curated/en/694551586852099074/pdf/Technical-Potential-for-Offshore-Wind-in-Turkey-Map.pdf" TargetMode="External"/><Relationship Id="rId15" Type="http://schemas.openxmlformats.org/officeDocument/2006/relationships/hyperlink" Target="http://documents.worldbank.org/curated/en/629581586850933361/pdf/Technical-Potential-for-Offshore-Wind-in-Tanzania-Map.pdf" TargetMode="External"/><Relationship Id="rId23" Type="http://schemas.openxmlformats.org/officeDocument/2006/relationships/hyperlink" Target="http://documents.worldbank.org/curated/en/465001586847822299/pdf/Technical-Potential-for-Offshore-Wind-in-Egypt-Map.pdf" TargetMode="External"/><Relationship Id="rId28" Type="http://schemas.openxmlformats.org/officeDocument/2006/relationships/hyperlink" Target="http://documents.worldbank.org/curated/en/902341586847107376/pdf/Technical-Potential-for-Offshore-Wind-in-Brazil-Map.pdf" TargetMode="External"/><Relationship Id="rId36" Type="http://schemas.openxmlformats.org/officeDocument/2006/relationships/hyperlink" Target="http://documents.worldbank.org/curated/en/970971586844506483/pdf/Technical-Potential-for-Offshore-Wind-in-Algeria-Map.pdf" TargetMode="External"/><Relationship Id="rId49" Type="http://schemas.openxmlformats.org/officeDocument/2006/relationships/hyperlink" Target="http://documents.worldbank.org/curated/en/519311586986677638/pdf/Technical-Potential-for-Offshore-Wind-in-Philippines-Map.pdf" TargetMode="External"/><Relationship Id="rId57" Type="http://schemas.openxmlformats.org/officeDocument/2006/relationships/hyperlink" Target="http://documents.worldbank.org/curated/en/781551586927579492/pdf/Technical-Potential-for-Offshore-Wind-in-Fiji-Map.pdf" TargetMode="External"/><Relationship Id="rId10" Type="http://schemas.openxmlformats.org/officeDocument/2006/relationships/hyperlink" Target="http://documents.worldbank.org/curated/en/374301586851976191/pdf/Technical-Potential-for-Offshore-Wind-in-Kenya-Map.pdf" TargetMode="External"/><Relationship Id="rId31" Type="http://schemas.openxmlformats.org/officeDocument/2006/relationships/hyperlink" Target="http://documents.worldbank.org/curated/en/569601586846584024/pdf/Technical-Potential-for-Offshore-Wind-in-Bangladesh-Map.pdf" TargetMode="External"/><Relationship Id="rId44" Type="http://schemas.openxmlformats.org/officeDocument/2006/relationships/hyperlink" Target="http://documents.worldbank.org/curated/en/520921586846193303/pdf/Technical-Potential-for-Offshore-Wind-in-Vanuatu-Map.pdf" TargetMode="External"/><Relationship Id="rId52" Type="http://schemas.openxmlformats.org/officeDocument/2006/relationships/hyperlink" Target="http://documents.worldbank.org/curated/en/907751586957658835/pdf/Technical-Potential-for-Offshore-Wind-in-Morocco-Ma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351E0-1B22-4D81-8729-C907C72B9502}">
  <dimension ref="A1:K253"/>
  <sheetViews>
    <sheetView tabSelected="1" workbookViewId="0">
      <pane ySplit="1" topLeftCell="A36" activePane="bottomLeft" state="frozen"/>
      <selection pane="bottomLeft" activeCell="F61" sqref="F61"/>
    </sheetView>
  </sheetViews>
  <sheetFormatPr defaultRowHeight="14.45"/>
  <cols>
    <col min="1" max="1" width="10.28515625" customWidth="1"/>
    <col min="2" max="2" width="34.85546875" customWidth="1"/>
    <col min="3" max="3" width="13.28515625" customWidth="1"/>
    <col min="4" max="5" width="12.5703125" customWidth="1"/>
    <col min="6" max="6" width="31.28515625" style="11" customWidth="1"/>
    <col min="7" max="7" width="13.7109375" style="11" customWidth="1"/>
    <col min="8" max="8" width="14.42578125" style="11" customWidth="1"/>
    <col min="9" max="9" width="13.140625" style="11" customWidth="1"/>
    <col min="10" max="10" width="14.7109375" customWidth="1"/>
  </cols>
  <sheetData>
    <row r="1" spans="1:11" s="24" customFormat="1">
      <c r="A1" s="24" t="s">
        <v>0</v>
      </c>
      <c r="B1" s="21" t="s">
        <v>1</v>
      </c>
      <c r="C1" s="21" t="s">
        <v>2</v>
      </c>
      <c r="D1" s="21" t="s">
        <v>3</v>
      </c>
      <c r="E1" s="21" t="s">
        <v>4</v>
      </c>
      <c r="F1" s="22" t="s">
        <v>5</v>
      </c>
      <c r="G1" s="23" t="s">
        <v>6</v>
      </c>
      <c r="H1" s="23" t="s">
        <v>7</v>
      </c>
      <c r="I1" s="23" t="s">
        <v>8</v>
      </c>
      <c r="J1" s="24" t="s">
        <v>9</v>
      </c>
      <c r="K1" s="24" t="s">
        <v>10</v>
      </c>
    </row>
    <row r="2" spans="1:11" s="9" customFormat="1">
      <c r="A2" s="9" t="s">
        <v>11</v>
      </c>
      <c r="B2" s="19" t="s">
        <v>12</v>
      </c>
      <c r="C2" s="9" t="s">
        <v>13</v>
      </c>
      <c r="D2" s="9" t="s">
        <v>14</v>
      </c>
      <c r="E2" s="20" t="s">
        <v>15</v>
      </c>
      <c r="F2" s="13">
        <v>0.7</v>
      </c>
      <c r="G2" s="13">
        <f>F2+F3</f>
        <v>0.7</v>
      </c>
      <c r="H2" s="13">
        <f>F4+F5</f>
        <v>18</v>
      </c>
      <c r="I2" s="13">
        <f>G2+H2</f>
        <v>18.7</v>
      </c>
      <c r="J2" s="9">
        <v>45</v>
      </c>
      <c r="K2" s="29" t="s">
        <v>16</v>
      </c>
    </row>
    <row r="3" spans="1:11">
      <c r="B3" t="s">
        <v>12</v>
      </c>
      <c r="C3" t="s">
        <v>13</v>
      </c>
      <c r="D3" t="s">
        <v>14</v>
      </c>
      <c r="E3" t="s">
        <v>17</v>
      </c>
      <c r="F3" s="11">
        <v>0</v>
      </c>
    </row>
    <row r="4" spans="1:11">
      <c r="B4" t="s">
        <v>12</v>
      </c>
      <c r="C4" t="s">
        <v>18</v>
      </c>
      <c r="D4" t="s">
        <v>19</v>
      </c>
      <c r="E4" s="1" t="s">
        <v>15</v>
      </c>
      <c r="F4" s="11">
        <v>17.3</v>
      </c>
    </row>
    <row r="5" spans="1:11">
      <c r="B5" t="s">
        <v>12</v>
      </c>
      <c r="C5" t="s">
        <v>18</v>
      </c>
      <c r="D5" t="s">
        <v>19</v>
      </c>
      <c r="E5" t="s">
        <v>17</v>
      </c>
      <c r="F5" s="11">
        <v>0.7</v>
      </c>
    </row>
    <row r="6" spans="1:11" s="2" customFormat="1">
      <c r="A6" s="2" t="s">
        <v>20</v>
      </c>
      <c r="B6" s="2" t="s">
        <v>21</v>
      </c>
      <c r="C6" s="2" t="s">
        <v>13</v>
      </c>
      <c r="D6" s="2" t="s">
        <v>14</v>
      </c>
      <c r="E6" s="3" t="s">
        <v>15</v>
      </c>
      <c r="F6" s="12">
        <v>7.9</v>
      </c>
      <c r="G6" s="12">
        <f>F6+F7</f>
        <v>557.79999999999995</v>
      </c>
      <c r="H6" s="12">
        <f>F8+F9</f>
        <v>1312</v>
      </c>
      <c r="I6" s="12">
        <f>+G6+H6</f>
        <v>1869.8</v>
      </c>
      <c r="J6" s="2">
        <v>59</v>
      </c>
      <c r="K6" s="29" t="s">
        <v>22</v>
      </c>
    </row>
    <row r="7" spans="1:11">
      <c r="B7" t="s">
        <v>21</v>
      </c>
      <c r="C7" t="s">
        <v>13</v>
      </c>
      <c r="D7" t="s">
        <v>14</v>
      </c>
      <c r="E7" t="s">
        <v>17</v>
      </c>
      <c r="F7" s="11">
        <v>549.9</v>
      </c>
    </row>
    <row r="8" spans="1:11">
      <c r="B8" t="s">
        <v>21</v>
      </c>
      <c r="C8" t="s">
        <v>18</v>
      </c>
      <c r="D8" t="s">
        <v>19</v>
      </c>
      <c r="E8" s="1" t="s">
        <v>15</v>
      </c>
      <c r="F8" s="11">
        <v>0</v>
      </c>
    </row>
    <row r="9" spans="1:11">
      <c r="B9" t="s">
        <v>21</v>
      </c>
      <c r="C9" t="s">
        <v>18</v>
      </c>
      <c r="D9" t="s">
        <v>19</v>
      </c>
      <c r="E9" t="s">
        <v>17</v>
      </c>
      <c r="F9" s="11">
        <v>1312</v>
      </c>
    </row>
    <row r="10" spans="1:11" s="2" customFormat="1">
      <c r="A10" s="2" t="s">
        <v>23</v>
      </c>
      <c r="B10" s="2" t="s">
        <v>24</v>
      </c>
      <c r="C10" s="2" t="s">
        <v>13</v>
      </c>
      <c r="D10" s="2" t="s">
        <v>14</v>
      </c>
      <c r="E10" s="3" t="s">
        <v>15</v>
      </c>
      <c r="F10" s="12">
        <v>20.010000000000002</v>
      </c>
      <c r="G10" s="12">
        <f>F10+F11</f>
        <v>35.410000000000004</v>
      </c>
      <c r="H10" s="12">
        <f>F12+F13</f>
        <v>122.1</v>
      </c>
      <c r="I10" s="12">
        <f>G10+H10</f>
        <v>157.51</v>
      </c>
      <c r="J10" s="2">
        <v>31</v>
      </c>
      <c r="K10" s="29" t="s">
        <v>25</v>
      </c>
    </row>
    <row r="11" spans="1:11">
      <c r="B11" t="s">
        <v>24</v>
      </c>
      <c r="C11" t="s">
        <v>13</v>
      </c>
      <c r="D11" t="s">
        <v>14</v>
      </c>
      <c r="E11" t="s">
        <v>17</v>
      </c>
      <c r="F11" s="11">
        <v>15.4</v>
      </c>
    </row>
    <row r="12" spans="1:11">
      <c r="B12" t="s">
        <v>24</v>
      </c>
      <c r="C12" t="s">
        <v>18</v>
      </c>
      <c r="D12" t="s">
        <v>19</v>
      </c>
      <c r="E12" s="1" t="s">
        <v>15</v>
      </c>
      <c r="F12" s="11">
        <v>54</v>
      </c>
    </row>
    <row r="13" spans="1:11">
      <c r="B13" t="s">
        <v>24</v>
      </c>
      <c r="C13" t="s">
        <v>18</v>
      </c>
      <c r="D13" t="s">
        <v>19</v>
      </c>
      <c r="E13" t="s">
        <v>17</v>
      </c>
      <c r="F13" s="11">
        <v>68.099999999999994</v>
      </c>
    </row>
    <row r="14" spans="1:11" s="2" customFormat="1">
      <c r="A14" s="2" t="s">
        <v>26</v>
      </c>
      <c r="B14" s="2" t="s">
        <v>27</v>
      </c>
      <c r="C14" s="2" t="s">
        <v>13</v>
      </c>
      <c r="D14" s="2" t="s">
        <v>14</v>
      </c>
      <c r="E14" s="3" t="s">
        <v>15</v>
      </c>
      <c r="F14" s="12">
        <v>0</v>
      </c>
      <c r="G14" s="12">
        <v>0</v>
      </c>
      <c r="H14" s="12">
        <v>0</v>
      </c>
      <c r="I14" s="12">
        <v>0</v>
      </c>
      <c r="J14" s="2">
        <v>42</v>
      </c>
      <c r="K14" s="29" t="s">
        <v>28</v>
      </c>
    </row>
    <row r="15" spans="1:11">
      <c r="B15" t="s">
        <v>27</v>
      </c>
      <c r="C15" t="s">
        <v>13</v>
      </c>
      <c r="D15" t="s">
        <v>14</v>
      </c>
      <c r="E15" t="s">
        <v>17</v>
      </c>
      <c r="F15" s="11">
        <v>0</v>
      </c>
    </row>
    <row r="16" spans="1:11">
      <c r="B16" t="s">
        <v>27</v>
      </c>
      <c r="C16" t="s">
        <v>18</v>
      </c>
      <c r="D16" t="s">
        <v>19</v>
      </c>
      <c r="E16" s="1" t="s">
        <v>15</v>
      </c>
      <c r="F16" s="11">
        <v>0</v>
      </c>
    </row>
    <row r="17" spans="1:11">
      <c r="B17" t="s">
        <v>27</v>
      </c>
      <c r="C17" t="s">
        <v>18</v>
      </c>
      <c r="D17" t="s">
        <v>19</v>
      </c>
      <c r="E17" t="s">
        <v>17</v>
      </c>
      <c r="F17" s="11">
        <v>0</v>
      </c>
    </row>
    <row r="18" spans="1:11" s="2" customFormat="1">
      <c r="A18" s="2" t="s">
        <v>29</v>
      </c>
      <c r="B18" s="2" t="s">
        <v>30</v>
      </c>
      <c r="C18" s="2" t="s">
        <v>13</v>
      </c>
      <c r="D18" s="2" t="s">
        <v>14</v>
      </c>
      <c r="E18" s="3" t="s">
        <v>15</v>
      </c>
      <c r="F18" s="12">
        <v>87.3</v>
      </c>
      <c r="G18" s="12">
        <f>F18+F19</f>
        <v>479.8</v>
      </c>
      <c r="H18" s="12">
        <f>F20+F21</f>
        <v>748</v>
      </c>
      <c r="I18" s="12">
        <f>G18+H18</f>
        <v>1227.8</v>
      </c>
      <c r="J18" s="2">
        <v>71</v>
      </c>
      <c r="K18" s="29" t="s">
        <v>31</v>
      </c>
    </row>
    <row r="19" spans="1:11">
      <c r="B19" t="s">
        <v>30</v>
      </c>
      <c r="C19" t="s">
        <v>13</v>
      </c>
      <c r="D19" t="s">
        <v>14</v>
      </c>
      <c r="E19" t="s">
        <v>17</v>
      </c>
      <c r="F19" s="11">
        <v>392.5</v>
      </c>
    </row>
    <row r="20" spans="1:11">
      <c r="B20" t="s">
        <v>30</v>
      </c>
      <c r="C20" t="s">
        <v>18</v>
      </c>
      <c r="D20" t="s">
        <v>19</v>
      </c>
      <c r="E20" s="1" t="s">
        <v>15</v>
      </c>
      <c r="F20" s="11">
        <v>183.9</v>
      </c>
    </row>
    <row r="21" spans="1:11">
      <c r="B21" t="s">
        <v>30</v>
      </c>
      <c r="C21" t="s">
        <v>18</v>
      </c>
      <c r="D21" t="s">
        <v>19</v>
      </c>
      <c r="E21" t="s">
        <v>17</v>
      </c>
      <c r="F21" s="11">
        <v>564.1</v>
      </c>
    </row>
    <row r="22" spans="1:11" s="2" customFormat="1">
      <c r="A22" s="2" t="s">
        <v>32</v>
      </c>
      <c r="B22" s="2" t="s">
        <v>33</v>
      </c>
      <c r="C22" s="2" t="s">
        <v>13</v>
      </c>
      <c r="D22" s="2" t="s">
        <v>14</v>
      </c>
      <c r="E22" s="3" t="s">
        <v>15</v>
      </c>
      <c r="F22" s="12">
        <v>1.9</v>
      </c>
      <c r="G22" s="12">
        <f>F22+F23</f>
        <v>1.9</v>
      </c>
      <c r="H22" s="12">
        <f>F24+F25</f>
        <v>23.5</v>
      </c>
      <c r="I22" s="12">
        <f>G22+H22</f>
        <v>25.4</v>
      </c>
      <c r="J22" s="2">
        <v>83</v>
      </c>
      <c r="K22" s="29" t="s">
        <v>34</v>
      </c>
    </row>
    <row r="23" spans="1:11">
      <c r="B23" t="s">
        <v>33</v>
      </c>
      <c r="C23" t="s">
        <v>13</v>
      </c>
      <c r="D23" t="s">
        <v>14</v>
      </c>
      <c r="E23" t="s">
        <v>17</v>
      </c>
      <c r="F23" s="11">
        <v>0</v>
      </c>
    </row>
    <row r="24" spans="1:11">
      <c r="B24" t="s">
        <v>33</v>
      </c>
      <c r="C24" t="s">
        <v>18</v>
      </c>
      <c r="D24" t="s">
        <v>19</v>
      </c>
      <c r="E24" s="1" t="s">
        <v>15</v>
      </c>
      <c r="F24" s="11">
        <v>23.5</v>
      </c>
    </row>
    <row r="25" spans="1:11">
      <c r="B25" t="s">
        <v>33</v>
      </c>
      <c r="C25" t="s">
        <v>18</v>
      </c>
      <c r="D25" t="s">
        <v>19</v>
      </c>
      <c r="E25" t="s">
        <v>17</v>
      </c>
      <c r="F25" s="11">
        <v>0</v>
      </c>
    </row>
    <row r="26" spans="1:11" s="2" customFormat="1">
      <c r="B26" s="30" t="s">
        <v>35</v>
      </c>
      <c r="C26" s="2" t="s">
        <v>13</v>
      </c>
      <c r="D26" s="2" t="s">
        <v>14</v>
      </c>
      <c r="E26" s="3" t="s">
        <v>15</v>
      </c>
      <c r="F26" s="12">
        <v>217.81544500000001</v>
      </c>
      <c r="G26" s="12">
        <f>F26+F27</f>
        <v>235.80577600000001</v>
      </c>
      <c r="H26" s="12">
        <f>F28+F29</f>
        <v>514.611403</v>
      </c>
      <c r="I26" s="12">
        <f>G26+H26</f>
        <v>750.41717900000003</v>
      </c>
      <c r="K26" s="29" t="s">
        <v>36</v>
      </c>
    </row>
    <row r="27" spans="1:11">
      <c r="B27" s="37" t="s">
        <v>35</v>
      </c>
      <c r="C27" t="s">
        <v>13</v>
      </c>
      <c r="D27" t="s">
        <v>14</v>
      </c>
      <c r="E27" t="s">
        <v>17</v>
      </c>
      <c r="F27" s="11">
        <v>17.990331000000001</v>
      </c>
    </row>
    <row r="28" spans="1:11">
      <c r="B28" s="36" t="s">
        <v>35</v>
      </c>
      <c r="C28" t="s">
        <v>18</v>
      </c>
      <c r="D28" t="s">
        <v>19</v>
      </c>
      <c r="E28" s="1" t="s">
        <v>15</v>
      </c>
      <c r="F28" s="11">
        <v>401.47435200000001</v>
      </c>
    </row>
    <row r="29" spans="1:11">
      <c r="A29" s="43"/>
      <c r="B29" s="42" t="s">
        <v>35</v>
      </c>
      <c r="C29" t="s">
        <v>18</v>
      </c>
      <c r="D29" t="s">
        <v>19</v>
      </c>
      <c r="E29" t="s">
        <v>17</v>
      </c>
      <c r="F29" s="11">
        <v>113.137051</v>
      </c>
    </row>
    <row r="30" spans="1:11" s="2" customFormat="1">
      <c r="B30" s="2" t="s">
        <v>37</v>
      </c>
      <c r="C30" s="2" t="s">
        <v>13</v>
      </c>
      <c r="D30" s="2" t="s">
        <v>14</v>
      </c>
      <c r="E30" s="3" t="s">
        <v>15</v>
      </c>
      <c r="F30" s="12">
        <f>F10+F94+F174+F214</f>
        <v>97.194940000000003</v>
      </c>
      <c r="G30" s="12">
        <f>F30+F31</f>
        <v>509.33658000000003</v>
      </c>
      <c r="H30" s="12">
        <f>F32+F33</f>
        <v>335.89971700000001</v>
      </c>
      <c r="I30" s="12">
        <f>G30+H30</f>
        <v>845.23629700000004</v>
      </c>
      <c r="K30" s="29" t="s">
        <v>38</v>
      </c>
    </row>
    <row r="31" spans="1:11">
      <c r="B31" s="7" t="s">
        <v>37</v>
      </c>
      <c r="C31" t="s">
        <v>13</v>
      </c>
      <c r="D31" t="s">
        <v>14</v>
      </c>
      <c r="E31" t="s">
        <v>17</v>
      </c>
      <c r="F31" s="11">
        <f>F11+F95+F175+F215</f>
        <v>412.14164</v>
      </c>
    </row>
    <row r="32" spans="1:11">
      <c r="B32" s="7" t="s">
        <v>37</v>
      </c>
      <c r="C32" t="s">
        <v>18</v>
      </c>
      <c r="D32" t="s">
        <v>19</v>
      </c>
      <c r="E32" s="1" t="s">
        <v>15</v>
      </c>
      <c r="F32" s="11">
        <f>F12+F96+F176+F216</f>
        <v>98.506610000000009</v>
      </c>
    </row>
    <row r="33" spans="1:11">
      <c r="B33" s="7" t="s">
        <v>37</v>
      </c>
      <c r="C33" s="15" t="s">
        <v>18</v>
      </c>
      <c r="D33" s="15" t="s">
        <v>19</v>
      </c>
      <c r="E33" s="15" t="s">
        <v>17</v>
      </c>
      <c r="F33" s="11">
        <f>F13+F177+F217+F97</f>
        <v>237.39310699999999</v>
      </c>
    </row>
    <row r="34" spans="1:11" s="2" customFormat="1">
      <c r="A34" s="2" t="s">
        <v>39</v>
      </c>
      <c r="B34" s="33" t="s">
        <v>40</v>
      </c>
      <c r="C34" s="2" t="s">
        <v>13</v>
      </c>
      <c r="D34" s="2" t="s">
        <v>14</v>
      </c>
      <c r="E34" s="3" t="s">
        <v>15</v>
      </c>
      <c r="F34" s="12">
        <v>13.9</v>
      </c>
      <c r="G34" s="12">
        <f>F34+F35</f>
        <v>131.1</v>
      </c>
      <c r="H34" s="12">
        <f>F36+F37</f>
        <v>825.8</v>
      </c>
      <c r="I34" s="12">
        <f>G34+H34</f>
        <v>956.9</v>
      </c>
      <c r="J34" s="2">
        <v>73</v>
      </c>
      <c r="K34" s="29" t="s">
        <v>41</v>
      </c>
    </row>
    <row r="35" spans="1:11">
      <c r="B35" t="s">
        <v>40</v>
      </c>
      <c r="C35" t="s">
        <v>13</v>
      </c>
      <c r="D35" t="s">
        <v>14</v>
      </c>
      <c r="E35" t="s">
        <v>17</v>
      </c>
      <c r="F35" s="11">
        <v>117.2</v>
      </c>
    </row>
    <row r="36" spans="1:11">
      <c r="B36" t="s">
        <v>40</v>
      </c>
      <c r="C36" t="s">
        <v>18</v>
      </c>
      <c r="D36" t="s">
        <v>19</v>
      </c>
      <c r="E36" s="1" t="s">
        <v>15</v>
      </c>
      <c r="F36" s="11">
        <v>45.9</v>
      </c>
    </row>
    <row r="37" spans="1:11">
      <c r="B37" t="s">
        <v>40</v>
      </c>
      <c r="C37" t="s">
        <v>18</v>
      </c>
      <c r="D37" t="s">
        <v>19</v>
      </c>
      <c r="E37" t="s">
        <v>17</v>
      </c>
      <c r="F37" s="11">
        <v>779.9</v>
      </c>
    </row>
    <row r="38" spans="1:11" s="2" customFormat="1">
      <c r="A38" s="2" t="s">
        <v>42</v>
      </c>
      <c r="B38" s="38" t="s">
        <v>43</v>
      </c>
      <c r="C38" s="2" t="s">
        <v>13</v>
      </c>
      <c r="D38" s="2" t="s">
        <v>14</v>
      </c>
      <c r="E38" s="3" t="s">
        <v>15</v>
      </c>
      <c r="F38" s="16">
        <v>839.52646500000003</v>
      </c>
      <c r="G38" s="16">
        <f>F38+F39</f>
        <v>1400.2450739999999</v>
      </c>
      <c r="H38" s="16">
        <f>F40+F41</f>
        <v>1582.0669460000001</v>
      </c>
      <c r="I38" s="16">
        <f>G38+H38</f>
        <v>2982.3120200000003</v>
      </c>
      <c r="J38" s="2">
        <v>66</v>
      </c>
      <c r="K38" s="29" t="s">
        <v>44</v>
      </c>
    </row>
    <row r="39" spans="1:11">
      <c r="B39" s="39" t="s">
        <v>43</v>
      </c>
      <c r="C39" t="s">
        <v>13</v>
      </c>
      <c r="D39" t="s">
        <v>14</v>
      </c>
      <c r="E39" t="s">
        <v>17</v>
      </c>
      <c r="F39" s="11">
        <v>560.71860900000001</v>
      </c>
    </row>
    <row r="40" spans="1:11">
      <c r="B40" s="40" t="s">
        <v>43</v>
      </c>
      <c r="C40" t="s">
        <v>18</v>
      </c>
      <c r="D40" t="s">
        <v>19</v>
      </c>
      <c r="E40" s="1" t="s">
        <v>15</v>
      </c>
      <c r="F40" s="11">
        <v>300.90828800000003</v>
      </c>
    </row>
    <row r="41" spans="1:11">
      <c r="B41" s="41" t="s">
        <v>43</v>
      </c>
      <c r="C41" s="15" t="s">
        <v>18</v>
      </c>
      <c r="D41" s="15" t="s">
        <v>19</v>
      </c>
      <c r="E41" s="15" t="s">
        <v>17</v>
      </c>
      <c r="F41" s="11">
        <v>1281.1586580000001</v>
      </c>
    </row>
    <row r="42" spans="1:11" s="2" customFormat="1">
      <c r="A42" s="2" t="s">
        <v>45</v>
      </c>
      <c r="B42" s="31" t="s">
        <v>46</v>
      </c>
      <c r="C42" s="2" t="s">
        <v>13</v>
      </c>
      <c r="D42" s="2" t="s">
        <v>14</v>
      </c>
      <c r="E42" s="3" t="s">
        <v>15</v>
      </c>
      <c r="F42" s="12">
        <v>2.6</v>
      </c>
      <c r="G42" s="12">
        <f>F42+F43</f>
        <v>30.700000000000003</v>
      </c>
      <c r="H42" s="12">
        <f>F44+F45</f>
        <v>77.8</v>
      </c>
      <c r="I42" s="12">
        <f>G42+H42</f>
        <v>108.5</v>
      </c>
      <c r="J42" s="2">
        <v>44</v>
      </c>
      <c r="K42" s="29" t="s">
        <v>47</v>
      </c>
    </row>
    <row r="43" spans="1:11">
      <c r="B43" t="s">
        <v>46</v>
      </c>
      <c r="C43" t="s">
        <v>13</v>
      </c>
      <c r="D43" t="s">
        <v>14</v>
      </c>
      <c r="E43" t="s">
        <v>17</v>
      </c>
      <c r="F43" s="11">
        <v>28.1</v>
      </c>
    </row>
    <row r="44" spans="1:11">
      <c r="B44" t="s">
        <v>46</v>
      </c>
      <c r="C44" t="s">
        <v>18</v>
      </c>
      <c r="D44" t="s">
        <v>19</v>
      </c>
      <c r="E44" s="1" t="s">
        <v>15</v>
      </c>
      <c r="F44" s="11">
        <v>10</v>
      </c>
    </row>
    <row r="45" spans="1:11">
      <c r="B45" t="s">
        <v>46</v>
      </c>
      <c r="C45" t="s">
        <v>18</v>
      </c>
      <c r="D45" t="s">
        <v>19</v>
      </c>
      <c r="E45" t="s">
        <v>17</v>
      </c>
      <c r="F45" s="11">
        <v>67.8</v>
      </c>
    </row>
    <row r="46" spans="1:11" s="2" customFormat="1">
      <c r="A46" s="2" t="s">
        <v>48</v>
      </c>
      <c r="B46" s="2" t="s">
        <v>49</v>
      </c>
      <c r="C46" s="2" t="s">
        <v>13</v>
      </c>
      <c r="D46" s="2" t="s">
        <v>14</v>
      </c>
      <c r="E46" s="3" t="s">
        <v>15</v>
      </c>
      <c r="F46" s="12">
        <v>0.34200000000000003</v>
      </c>
      <c r="G46" s="12">
        <f>F46+F47</f>
        <v>0.94199999999999995</v>
      </c>
      <c r="H46" s="12">
        <f>F48+F49</f>
        <v>16.3</v>
      </c>
      <c r="I46" s="12">
        <f>G46+H46</f>
        <v>17.242000000000001</v>
      </c>
      <c r="J46" s="2">
        <v>52</v>
      </c>
      <c r="K46" s="29" t="s">
        <v>50</v>
      </c>
    </row>
    <row r="47" spans="1:11">
      <c r="B47" t="s">
        <v>49</v>
      </c>
      <c r="C47" t="s">
        <v>13</v>
      </c>
      <c r="D47" t="s">
        <v>14</v>
      </c>
      <c r="E47" t="s">
        <v>17</v>
      </c>
      <c r="F47" s="11">
        <v>0.6</v>
      </c>
    </row>
    <row r="48" spans="1:11">
      <c r="B48" t="s">
        <v>49</v>
      </c>
      <c r="C48" t="s">
        <v>18</v>
      </c>
      <c r="D48" t="s">
        <v>19</v>
      </c>
      <c r="E48" s="1" t="s">
        <v>15</v>
      </c>
      <c r="F48" s="11">
        <v>2.5</v>
      </c>
    </row>
    <row r="49" spans="1:11">
      <c r="B49" t="s">
        <v>49</v>
      </c>
      <c r="C49" t="s">
        <v>18</v>
      </c>
      <c r="D49" t="s">
        <v>19</v>
      </c>
      <c r="E49" t="s">
        <v>17</v>
      </c>
      <c r="F49" s="11">
        <v>13.8</v>
      </c>
    </row>
    <row r="50" spans="1:11" s="2" customFormat="1">
      <c r="A50" s="2" t="s">
        <v>51</v>
      </c>
      <c r="B50" s="2" t="s">
        <v>52</v>
      </c>
      <c r="C50" s="2" t="s">
        <v>13</v>
      </c>
      <c r="D50" s="2" t="s">
        <v>14</v>
      </c>
      <c r="E50" s="3" t="s">
        <v>15</v>
      </c>
      <c r="F50" s="12">
        <v>0.47601599999999999</v>
      </c>
      <c r="G50" s="12">
        <f>F50+F51</f>
        <v>1.151457</v>
      </c>
      <c r="H50" s="12">
        <f>F52+F53</f>
        <v>4.2234210000000001</v>
      </c>
      <c r="I50" s="12">
        <f>G50+H50</f>
        <v>5.3748779999999998</v>
      </c>
      <c r="J50" s="2" t="s">
        <v>53</v>
      </c>
      <c r="K50" s="29" t="s">
        <v>54</v>
      </c>
    </row>
    <row r="51" spans="1:11">
      <c r="B51" s="7" t="s">
        <v>52</v>
      </c>
      <c r="C51" s="15" t="s">
        <v>13</v>
      </c>
      <c r="D51" s="15" t="s">
        <v>14</v>
      </c>
      <c r="E51" s="15" t="s">
        <v>17</v>
      </c>
      <c r="F51" s="11">
        <v>0.67544099999999996</v>
      </c>
      <c r="J51" s="7"/>
    </row>
    <row r="52" spans="1:11">
      <c r="B52" s="7" t="s">
        <v>52</v>
      </c>
      <c r="C52" s="15" t="s">
        <v>18</v>
      </c>
      <c r="D52" s="15" t="s">
        <v>19</v>
      </c>
      <c r="E52" s="18" t="s">
        <v>15</v>
      </c>
      <c r="F52" s="11">
        <v>2.4071180000000001</v>
      </c>
      <c r="J52" s="7"/>
    </row>
    <row r="53" spans="1:11">
      <c r="B53" s="7" t="s">
        <v>52</v>
      </c>
      <c r="C53" s="15" t="s">
        <v>18</v>
      </c>
      <c r="D53" s="15" t="s">
        <v>19</v>
      </c>
      <c r="E53" s="15" t="s">
        <v>17</v>
      </c>
      <c r="F53" s="11">
        <v>1.816303</v>
      </c>
      <c r="J53" s="7"/>
    </row>
    <row r="54" spans="1:11" s="2" customFormat="1">
      <c r="A54" s="2" t="s">
        <v>55</v>
      </c>
      <c r="B54" s="2" t="s">
        <v>56</v>
      </c>
      <c r="C54" s="2" t="s">
        <v>13</v>
      </c>
      <c r="D54" s="2" t="s">
        <v>14</v>
      </c>
      <c r="E54" s="3" t="s">
        <v>15</v>
      </c>
      <c r="F54" s="12">
        <v>7.0164249999999999</v>
      </c>
      <c r="G54" s="12">
        <f>F54+F55</f>
        <v>12.14602</v>
      </c>
      <c r="H54" s="12">
        <f>F56+F57</f>
        <v>50.901010999999997</v>
      </c>
      <c r="I54" s="12">
        <f>G54+H54</f>
        <v>63.047030999999997</v>
      </c>
      <c r="J54" s="2">
        <v>59</v>
      </c>
      <c r="K54" s="29" t="s">
        <v>57</v>
      </c>
    </row>
    <row r="55" spans="1:11">
      <c r="B55" t="s">
        <v>56</v>
      </c>
      <c r="C55" t="s">
        <v>13</v>
      </c>
      <c r="D55" t="s">
        <v>14</v>
      </c>
      <c r="E55" t="s">
        <v>17</v>
      </c>
      <c r="F55" s="11">
        <v>5.1295950000000001</v>
      </c>
    </row>
    <row r="56" spans="1:11">
      <c r="B56" t="s">
        <v>56</v>
      </c>
      <c r="C56" t="s">
        <v>18</v>
      </c>
      <c r="D56" t="s">
        <v>19</v>
      </c>
      <c r="E56" s="1" t="s">
        <v>15</v>
      </c>
      <c r="F56" s="11">
        <v>34.481310000000001</v>
      </c>
    </row>
    <row r="57" spans="1:11">
      <c r="B57" t="s">
        <v>56</v>
      </c>
      <c r="C57" t="s">
        <v>18</v>
      </c>
      <c r="D57" t="s">
        <v>19</v>
      </c>
      <c r="E57" t="s">
        <v>17</v>
      </c>
      <c r="F57" s="11">
        <v>16.419701</v>
      </c>
    </row>
    <row r="58" spans="1:11" s="2" customFormat="1">
      <c r="A58" s="2" t="s">
        <v>58</v>
      </c>
      <c r="B58" s="2" t="s">
        <v>59</v>
      </c>
      <c r="C58" s="2" t="s">
        <v>13</v>
      </c>
      <c r="D58" s="2" t="s">
        <v>14</v>
      </c>
      <c r="E58" s="3" t="s">
        <v>15</v>
      </c>
      <c r="F58" s="12">
        <v>5.7</v>
      </c>
      <c r="G58" s="12">
        <f>F58+F59</f>
        <v>28.3</v>
      </c>
      <c r="H58" s="12">
        <f>F60+F61</f>
        <v>207.89999999999998</v>
      </c>
      <c r="I58" s="12">
        <f>G58+H58</f>
        <v>236.2</v>
      </c>
      <c r="J58" s="2">
        <v>68</v>
      </c>
      <c r="K58" s="29" t="s">
        <v>60</v>
      </c>
    </row>
    <row r="59" spans="1:11">
      <c r="B59" t="s">
        <v>59</v>
      </c>
      <c r="C59" t="s">
        <v>13</v>
      </c>
      <c r="D59" t="s">
        <v>14</v>
      </c>
      <c r="E59" t="s">
        <v>17</v>
      </c>
      <c r="F59" s="11">
        <v>22.6</v>
      </c>
    </row>
    <row r="60" spans="1:11">
      <c r="B60" t="s">
        <v>59</v>
      </c>
      <c r="C60" t="s">
        <v>18</v>
      </c>
      <c r="D60" t="s">
        <v>19</v>
      </c>
      <c r="E60" s="1" t="s">
        <v>15</v>
      </c>
      <c r="F60" s="11">
        <v>136.6</v>
      </c>
    </row>
    <row r="61" spans="1:11">
      <c r="B61" t="s">
        <v>59</v>
      </c>
      <c r="C61" t="s">
        <v>18</v>
      </c>
      <c r="D61" t="s">
        <v>19</v>
      </c>
      <c r="E61" t="s">
        <v>17</v>
      </c>
      <c r="F61" s="11">
        <v>71.3</v>
      </c>
    </row>
    <row r="62" spans="1:11" s="2" customFormat="1">
      <c r="A62" s="2" t="s">
        <v>61</v>
      </c>
      <c r="B62" s="2" t="s">
        <v>62</v>
      </c>
      <c r="C62" s="2" t="s">
        <v>13</v>
      </c>
      <c r="D62" s="2" t="s">
        <v>14</v>
      </c>
      <c r="E62" s="3" t="s">
        <v>15</v>
      </c>
      <c r="F62" s="12">
        <v>6.5293760000000001</v>
      </c>
      <c r="G62" s="12">
        <f>F62+F63</f>
        <v>26.851092999999999</v>
      </c>
      <c r="H62" s="12">
        <f>F64+F65</f>
        <v>34.737701000000001</v>
      </c>
      <c r="I62" s="12">
        <f>G62+H62</f>
        <v>61.588794</v>
      </c>
      <c r="J62" s="2">
        <v>31</v>
      </c>
      <c r="K62" s="29" t="s">
        <v>63</v>
      </c>
    </row>
    <row r="63" spans="1:11">
      <c r="B63" s="7" t="s">
        <v>62</v>
      </c>
      <c r="C63" t="s">
        <v>13</v>
      </c>
      <c r="D63" t="s">
        <v>14</v>
      </c>
      <c r="E63" t="s">
        <v>17</v>
      </c>
      <c r="F63" s="11">
        <v>20.321717</v>
      </c>
      <c r="J63" s="4"/>
    </row>
    <row r="64" spans="1:11">
      <c r="B64" s="7" t="s">
        <v>62</v>
      </c>
      <c r="C64" t="s">
        <v>18</v>
      </c>
      <c r="D64" t="s">
        <v>19</v>
      </c>
      <c r="E64" s="1" t="s">
        <v>15</v>
      </c>
      <c r="F64" s="11">
        <v>6.4197620000000004</v>
      </c>
      <c r="J64" s="4"/>
    </row>
    <row r="65" spans="1:11">
      <c r="B65" s="7" t="s">
        <v>62</v>
      </c>
      <c r="C65" s="15" t="s">
        <v>18</v>
      </c>
      <c r="D65" s="15" t="s">
        <v>19</v>
      </c>
      <c r="E65" s="15" t="s">
        <v>17</v>
      </c>
      <c r="F65" s="11">
        <v>28.317938999999999</v>
      </c>
      <c r="J65" s="4"/>
    </row>
    <row r="66" spans="1:11" s="2" customFormat="1">
      <c r="A66" s="2" t="s">
        <v>64</v>
      </c>
      <c r="B66" s="2" t="s">
        <v>65</v>
      </c>
      <c r="C66" s="2" t="s">
        <v>13</v>
      </c>
      <c r="D66" s="2" t="s">
        <v>14</v>
      </c>
      <c r="E66" s="3" t="s">
        <v>15</v>
      </c>
      <c r="F66" s="12">
        <v>26.598514000000002</v>
      </c>
      <c r="G66" s="12">
        <f>F66+F67</f>
        <v>33.364333999999999</v>
      </c>
      <c r="H66" s="12">
        <f>F68+F69</f>
        <v>159.53810799999999</v>
      </c>
      <c r="I66" s="12">
        <f>G66+H66</f>
        <v>192.90244200000001</v>
      </c>
      <c r="J66" s="2" t="s">
        <v>53</v>
      </c>
      <c r="K66" s="29" t="s">
        <v>66</v>
      </c>
    </row>
    <row r="67" spans="1:11">
      <c r="B67" s="7" t="s">
        <v>65</v>
      </c>
      <c r="C67" s="15" t="s">
        <v>13</v>
      </c>
      <c r="D67" s="15" t="s">
        <v>14</v>
      </c>
      <c r="E67" s="15" t="s">
        <v>17</v>
      </c>
      <c r="F67" s="11">
        <v>6.7658199999999997</v>
      </c>
      <c r="J67" s="7"/>
    </row>
    <row r="68" spans="1:11">
      <c r="B68" s="7" t="s">
        <v>65</v>
      </c>
      <c r="C68" s="15" t="s">
        <v>18</v>
      </c>
      <c r="D68" s="15" t="s">
        <v>19</v>
      </c>
      <c r="E68" s="18" t="s">
        <v>15</v>
      </c>
      <c r="F68" s="11">
        <v>139.96874299999999</v>
      </c>
      <c r="J68" s="7"/>
    </row>
    <row r="69" spans="1:11">
      <c r="B69" s="7" t="s">
        <v>65</v>
      </c>
      <c r="C69" s="15" t="s">
        <v>18</v>
      </c>
      <c r="D69" s="15" t="s">
        <v>19</v>
      </c>
      <c r="E69" s="15" t="s">
        <v>17</v>
      </c>
      <c r="F69" s="11">
        <v>19.569365000000001</v>
      </c>
      <c r="J69" s="7"/>
    </row>
    <row r="70" spans="1:11" s="2" customFormat="1">
      <c r="A70" s="2" t="s">
        <v>67</v>
      </c>
      <c r="B70" s="2" t="s">
        <v>68</v>
      </c>
      <c r="C70" s="2" t="s">
        <v>13</v>
      </c>
      <c r="D70" s="2" t="s">
        <v>14</v>
      </c>
      <c r="E70" s="3" t="s">
        <v>15</v>
      </c>
      <c r="F70" s="12">
        <v>0</v>
      </c>
      <c r="G70" s="12">
        <v>0</v>
      </c>
      <c r="H70" s="12">
        <v>0</v>
      </c>
      <c r="I70" s="12">
        <v>0</v>
      </c>
      <c r="J70" s="2" t="s">
        <v>53</v>
      </c>
      <c r="K70" s="2" t="s">
        <v>69</v>
      </c>
    </row>
    <row r="71" spans="1:11">
      <c r="B71" t="s">
        <v>68</v>
      </c>
      <c r="C71" t="s">
        <v>13</v>
      </c>
      <c r="D71" t="s">
        <v>14</v>
      </c>
      <c r="E71" t="s">
        <v>17</v>
      </c>
      <c r="F71" s="11">
        <v>0</v>
      </c>
      <c r="J71" s="7"/>
    </row>
    <row r="72" spans="1:11">
      <c r="B72" t="s">
        <v>68</v>
      </c>
      <c r="C72" t="s">
        <v>18</v>
      </c>
      <c r="D72" t="s">
        <v>19</v>
      </c>
      <c r="E72" s="1" t="s">
        <v>15</v>
      </c>
      <c r="F72" s="11">
        <v>0</v>
      </c>
      <c r="J72" s="7"/>
    </row>
    <row r="73" spans="1:11">
      <c r="B73" t="s">
        <v>68</v>
      </c>
      <c r="C73" t="s">
        <v>18</v>
      </c>
      <c r="D73" t="s">
        <v>19</v>
      </c>
      <c r="E73" t="s">
        <v>17</v>
      </c>
      <c r="F73" s="11">
        <v>0</v>
      </c>
      <c r="J73" s="7"/>
    </row>
    <row r="74" spans="1:11" s="2" customFormat="1">
      <c r="A74" s="2" t="s">
        <v>70</v>
      </c>
      <c r="B74" s="2" t="s">
        <v>71</v>
      </c>
      <c r="C74" s="2" t="s">
        <v>13</v>
      </c>
      <c r="D74" s="2" t="s">
        <v>14</v>
      </c>
      <c r="E74" s="3" t="s">
        <v>15</v>
      </c>
      <c r="F74" s="12">
        <v>0.277279</v>
      </c>
      <c r="G74" s="12">
        <f>F74+F75</f>
        <v>0.31384600000000001</v>
      </c>
      <c r="H74" s="12">
        <f>F76+F77</f>
        <v>4.2783150000000001</v>
      </c>
      <c r="I74" s="12">
        <f>G74+H74</f>
        <v>4.5921609999999999</v>
      </c>
      <c r="J74" s="2">
        <v>14</v>
      </c>
      <c r="K74" s="29" t="s">
        <v>72</v>
      </c>
    </row>
    <row r="75" spans="1:11">
      <c r="B75" t="s">
        <v>71</v>
      </c>
      <c r="C75" t="s">
        <v>13</v>
      </c>
      <c r="D75" t="s">
        <v>14</v>
      </c>
      <c r="E75" t="s">
        <v>17</v>
      </c>
      <c r="F75" s="11">
        <v>3.6567000000000002E-2</v>
      </c>
    </row>
    <row r="76" spans="1:11">
      <c r="B76" t="s">
        <v>71</v>
      </c>
      <c r="C76" t="s">
        <v>18</v>
      </c>
      <c r="D76" t="s">
        <v>19</v>
      </c>
      <c r="E76" s="1" t="s">
        <v>15</v>
      </c>
      <c r="F76" s="11">
        <v>1.878941</v>
      </c>
    </row>
    <row r="77" spans="1:11">
      <c r="B77" t="s">
        <v>71</v>
      </c>
      <c r="C77" t="s">
        <v>18</v>
      </c>
      <c r="D77" t="s">
        <v>19</v>
      </c>
      <c r="E77" t="s">
        <v>17</v>
      </c>
      <c r="F77" s="11">
        <v>2.3993739999999999</v>
      </c>
    </row>
    <row r="78" spans="1:11" s="2" customFormat="1">
      <c r="A78" s="2" t="s">
        <v>73</v>
      </c>
      <c r="B78" s="2" t="s">
        <v>74</v>
      </c>
      <c r="C78" s="2" t="s">
        <v>13</v>
      </c>
      <c r="D78" s="2" t="s">
        <v>14</v>
      </c>
      <c r="E78" s="3" t="s">
        <v>15</v>
      </c>
      <c r="F78" s="12">
        <v>58.290937999999997</v>
      </c>
      <c r="G78" s="12">
        <f>F78+F79</f>
        <v>58.290937999999997</v>
      </c>
      <c r="H78" s="12">
        <f>F80+F81</f>
        <v>33.27684</v>
      </c>
      <c r="I78" s="12">
        <f>G78+H78</f>
        <v>91.567778000000004</v>
      </c>
      <c r="J78" s="2">
        <v>39</v>
      </c>
      <c r="K78" s="29" t="s">
        <v>75</v>
      </c>
    </row>
    <row r="79" spans="1:11">
      <c r="B79" s="7" t="s">
        <v>74</v>
      </c>
      <c r="C79" t="s">
        <v>13</v>
      </c>
      <c r="D79" t="s">
        <v>14</v>
      </c>
      <c r="E79" t="s">
        <v>17</v>
      </c>
      <c r="F79" s="11">
        <v>0</v>
      </c>
    </row>
    <row r="80" spans="1:11">
      <c r="B80" s="7" t="s">
        <v>74</v>
      </c>
      <c r="C80" t="s">
        <v>18</v>
      </c>
      <c r="D80" t="s">
        <v>19</v>
      </c>
      <c r="E80" s="1" t="s">
        <v>15</v>
      </c>
      <c r="F80" s="11">
        <v>33.27684</v>
      </c>
    </row>
    <row r="81" spans="1:11">
      <c r="B81" s="7" t="s">
        <v>74</v>
      </c>
      <c r="C81" s="15" t="s">
        <v>18</v>
      </c>
      <c r="D81" s="15" t="s">
        <v>19</v>
      </c>
      <c r="E81" s="15" t="s">
        <v>17</v>
      </c>
      <c r="F81" s="11">
        <v>0</v>
      </c>
    </row>
    <row r="82" spans="1:11" s="2" customFormat="1">
      <c r="A82" s="2" t="s">
        <v>76</v>
      </c>
      <c r="B82" s="2" t="s">
        <v>77</v>
      </c>
      <c r="C82" s="2" t="s">
        <v>13</v>
      </c>
      <c r="D82" s="2" t="s">
        <v>14</v>
      </c>
      <c r="E82" s="3" t="s">
        <v>15</v>
      </c>
      <c r="F82" s="12">
        <v>89.8</v>
      </c>
      <c r="G82" s="12">
        <f>F82+F83</f>
        <v>112</v>
      </c>
      <c r="H82" s="12">
        <f>F84+F85</f>
        <v>82.699999999999989</v>
      </c>
      <c r="I82" s="12">
        <f>G82+H82</f>
        <v>194.7</v>
      </c>
      <c r="J82" s="2">
        <v>87</v>
      </c>
      <c r="K82" s="29" t="s">
        <v>78</v>
      </c>
    </row>
    <row r="83" spans="1:11">
      <c r="B83" t="s">
        <v>77</v>
      </c>
      <c r="C83" t="s">
        <v>13</v>
      </c>
      <c r="D83" t="s">
        <v>14</v>
      </c>
      <c r="E83" t="s">
        <v>17</v>
      </c>
      <c r="F83" s="11">
        <v>22.2</v>
      </c>
    </row>
    <row r="84" spans="1:11">
      <c r="B84" t="s">
        <v>77</v>
      </c>
      <c r="C84" t="s">
        <v>18</v>
      </c>
      <c r="D84" t="s">
        <v>19</v>
      </c>
      <c r="E84" s="1" t="s">
        <v>15</v>
      </c>
      <c r="F84" s="11">
        <v>30.9</v>
      </c>
    </row>
    <row r="85" spans="1:11">
      <c r="B85" t="s">
        <v>77</v>
      </c>
      <c r="C85" t="s">
        <v>18</v>
      </c>
      <c r="D85" t="s">
        <v>19</v>
      </c>
      <c r="E85" t="s">
        <v>17</v>
      </c>
      <c r="F85" s="11">
        <v>51.8</v>
      </c>
    </row>
    <row r="86" spans="1:11" s="2" customFormat="1">
      <c r="A86" s="2" t="s">
        <v>79</v>
      </c>
      <c r="B86" s="33" t="s">
        <v>80</v>
      </c>
      <c r="C86" s="2" t="s">
        <v>13</v>
      </c>
      <c r="D86" s="2" t="s">
        <v>14</v>
      </c>
      <c r="E86" s="3" t="s">
        <v>15</v>
      </c>
      <c r="F86" s="12">
        <v>201.37838500000001</v>
      </c>
      <c r="G86" s="12">
        <f>F86+F87</f>
        <v>203.59206400000002</v>
      </c>
      <c r="H86" s="12">
        <f>F88+F89</f>
        <v>81.201910999999996</v>
      </c>
      <c r="I86" s="12">
        <f>G86+H86</f>
        <v>284.79397500000005</v>
      </c>
      <c r="J86" s="2">
        <v>54</v>
      </c>
      <c r="K86" s="29" t="s">
        <v>81</v>
      </c>
    </row>
    <row r="87" spans="1:11">
      <c r="B87" s="37" t="s">
        <v>80</v>
      </c>
      <c r="C87" s="15" t="s">
        <v>13</v>
      </c>
      <c r="D87" s="15" t="s">
        <v>14</v>
      </c>
      <c r="E87" s="15" t="s">
        <v>17</v>
      </c>
      <c r="F87" s="11">
        <v>2.213679</v>
      </c>
    </row>
    <row r="88" spans="1:11">
      <c r="B88" s="37" t="s">
        <v>80</v>
      </c>
      <c r="C88" s="15" t="s">
        <v>18</v>
      </c>
      <c r="D88" s="15" t="s">
        <v>19</v>
      </c>
      <c r="E88" s="18" t="s">
        <v>15</v>
      </c>
      <c r="F88" s="11">
        <v>81.195312000000001</v>
      </c>
    </row>
    <row r="89" spans="1:11">
      <c r="B89" s="36" t="s">
        <v>80</v>
      </c>
      <c r="C89" s="15" t="s">
        <v>18</v>
      </c>
      <c r="D89" s="15" t="s">
        <v>19</v>
      </c>
      <c r="E89" s="15" t="s">
        <v>17</v>
      </c>
      <c r="F89" s="11">
        <v>6.5989999999999998E-3</v>
      </c>
    </row>
    <row r="90" spans="1:11" s="2" customFormat="1">
      <c r="A90" s="2" t="s">
        <v>82</v>
      </c>
      <c r="B90" s="31" t="s">
        <v>83</v>
      </c>
      <c r="C90" s="2" t="s">
        <v>13</v>
      </c>
      <c r="D90" s="2" t="s">
        <v>14</v>
      </c>
      <c r="E90" s="3" t="s">
        <v>15</v>
      </c>
      <c r="F90" s="12">
        <v>14.49</v>
      </c>
      <c r="G90" s="12">
        <f>F90+F91</f>
        <v>18.149999999999999</v>
      </c>
      <c r="H90" s="12">
        <f>F92+F93</f>
        <v>35.049999999999997</v>
      </c>
      <c r="I90" s="12">
        <f>G90+H90</f>
        <v>53.199999999999996</v>
      </c>
      <c r="J90" s="2">
        <v>54</v>
      </c>
      <c r="K90" s="29" t="s">
        <v>84</v>
      </c>
    </row>
    <row r="91" spans="1:11">
      <c r="A91" s="45"/>
      <c r="B91" s="47" t="s">
        <v>83</v>
      </c>
      <c r="C91" t="s">
        <v>13</v>
      </c>
      <c r="D91" t="s">
        <v>14</v>
      </c>
      <c r="E91" t="s">
        <v>17</v>
      </c>
      <c r="F91" s="11">
        <v>3.66</v>
      </c>
    </row>
    <row r="92" spans="1:11">
      <c r="A92" s="46"/>
      <c r="B92" s="48" t="s">
        <v>83</v>
      </c>
      <c r="C92" t="s">
        <v>18</v>
      </c>
      <c r="D92" t="s">
        <v>19</v>
      </c>
      <c r="E92" s="1" t="s">
        <v>15</v>
      </c>
      <c r="F92" s="11">
        <v>26</v>
      </c>
    </row>
    <row r="93" spans="1:11">
      <c r="A93" s="43"/>
      <c r="B93" s="49" t="s">
        <v>83</v>
      </c>
      <c r="C93" t="s">
        <v>18</v>
      </c>
      <c r="D93" t="s">
        <v>19</v>
      </c>
      <c r="E93" t="s">
        <v>17</v>
      </c>
      <c r="F93" s="11">
        <v>9.0500000000000007</v>
      </c>
    </row>
    <row r="94" spans="1:11" s="2" customFormat="1">
      <c r="A94" s="2" t="s">
        <v>85</v>
      </c>
      <c r="B94" s="2" t="s">
        <v>86</v>
      </c>
      <c r="C94" s="2" t="s">
        <v>13</v>
      </c>
      <c r="D94" s="2" t="s">
        <v>14</v>
      </c>
      <c r="E94" s="3" t="s">
        <v>15</v>
      </c>
      <c r="F94" s="12">
        <v>13.5</v>
      </c>
      <c r="G94" s="12">
        <f>F94+F95</f>
        <v>265.3</v>
      </c>
      <c r="H94" s="12">
        <f>F96+F97</f>
        <v>152.9</v>
      </c>
      <c r="I94" s="12">
        <f>G94+H94</f>
        <v>418.20000000000005</v>
      </c>
      <c r="J94" s="2">
        <v>60</v>
      </c>
      <c r="K94" s="29" t="s">
        <v>87</v>
      </c>
    </row>
    <row r="95" spans="1:11">
      <c r="B95" s="15" t="s">
        <v>86</v>
      </c>
      <c r="C95" t="s">
        <v>13</v>
      </c>
      <c r="D95" t="s">
        <v>14</v>
      </c>
      <c r="E95" t="s">
        <v>17</v>
      </c>
      <c r="F95" s="11">
        <v>251.8</v>
      </c>
    </row>
    <row r="96" spans="1:11">
      <c r="B96" s="15" t="s">
        <v>86</v>
      </c>
      <c r="C96" t="s">
        <v>18</v>
      </c>
      <c r="D96" t="s">
        <v>19</v>
      </c>
      <c r="E96" s="1" t="s">
        <v>15</v>
      </c>
      <c r="F96" s="11">
        <v>0.8</v>
      </c>
    </row>
    <row r="97" spans="1:11">
      <c r="B97" s="15" t="s">
        <v>86</v>
      </c>
      <c r="C97" t="s">
        <v>18</v>
      </c>
      <c r="D97" t="s">
        <v>19</v>
      </c>
      <c r="E97" t="s">
        <v>17</v>
      </c>
      <c r="F97" s="11">
        <v>152.1</v>
      </c>
    </row>
    <row r="98" spans="1:11" s="2" customFormat="1">
      <c r="A98" s="2" t="s">
        <v>88</v>
      </c>
      <c r="B98" s="2" t="s">
        <v>89</v>
      </c>
      <c r="C98" s="2" t="s">
        <v>13</v>
      </c>
      <c r="D98" s="2" t="s">
        <v>14</v>
      </c>
      <c r="E98" s="3" t="s">
        <v>15</v>
      </c>
      <c r="F98" s="12">
        <v>8.9</v>
      </c>
      <c r="G98" s="12">
        <f>F98+F99</f>
        <v>8.9</v>
      </c>
      <c r="H98" s="12">
        <f>F100+F101</f>
        <v>33.9</v>
      </c>
      <c r="I98" s="12">
        <f>G98+H98</f>
        <v>42.8</v>
      </c>
      <c r="J98" s="2">
        <v>56</v>
      </c>
      <c r="K98" s="29" t="s">
        <v>90</v>
      </c>
    </row>
    <row r="99" spans="1:11">
      <c r="B99" s="15" t="s">
        <v>89</v>
      </c>
      <c r="C99" t="s">
        <v>13</v>
      </c>
      <c r="D99" t="s">
        <v>14</v>
      </c>
      <c r="E99" t="s">
        <v>17</v>
      </c>
      <c r="F99" s="11">
        <v>0</v>
      </c>
    </row>
    <row r="100" spans="1:11">
      <c r="B100" s="15" t="s">
        <v>89</v>
      </c>
      <c r="C100" t="s">
        <v>18</v>
      </c>
      <c r="D100" t="s">
        <v>19</v>
      </c>
      <c r="E100" s="1" t="s">
        <v>15</v>
      </c>
      <c r="F100" s="11">
        <v>33.9</v>
      </c>
    </row>
    <row r="101" spans="1:11">
      <c r="B101" s="15" t="s">
        <v>89</v>
      </c>
      <c r="C101" t="s">
        <v>18</v>
      </c>
      <c r="D101" t="s">
        <v>19</v>
      </c>
      <c r="E101" t="s">
        <v>17</v>
      </c>
      <c r="F101" s="11">
        <v>0</v>
      </c>
    </row>
    <row r="102" spans="1:11" s="2" customFormat="1">
      <c r="A102" s="2" t="s">
        <v>91</v>
      </c>
      <c r="B102" s="30" t="s">
        <v>92</v>
      </c>
      <c r="C102" s="2" t="s">
        <v>13</v>
      </c>
      <c r="D102" s="2" t="s">
        <v>14</v>
      </c>
      <c r="E102" s="3" t="s">
        <v>15</v>
      </c>
      <c r="F102" s="12">
        <v>0</v>
      </c>
      <c r="G102" s="12">
        <f>F102+F103</f>
        <v>0</v>
      </c>
      <c r="H102" s="12">
        <f>F104+F105</f>
        <v>0</v>
      </c>
      <c r="I102" s="12">
        <f>G102+H102</f>
        <v>0</v>
      </c>
      <c r="J102" s="2" t="s">
        <v>53</v>
      </c>
      <c r="K102" s="32" t="s">
        <v>93</v>
      </c>
    </row>
    <row r="103" spans="1:11">
      <c r="A103" s="54"/>
      <c r="B103" s="53" t="s">
        <v>92</v>
      </c>
      <c r="C103" s="15" t="s">
        <v>13</v>
      </c>
      <c r="D103" s="15" t="s">
        <v>14</v>
      </c>
      <c r="E103" s="15" t="s">
        <v>17</v>
      </c>
      <c r="F103" s="11">
        <v>0</v>
      </c>
      <c r="J103" s="7"/>
    </row>
    <row r="104" spans="1:11">
      <c r="A104" s="51"/>
      <c r="B104" s="52" t="s">
        <v>92</v>
      </c>
      <c r="C104" s="15" t="s">
        <v>18</v>
      </c>
      <c r="D104" s="15" t="s">
        <v>19</v>
      </c>
      <c r="E104" s="18" t="s">
        <v>15</v>
      </c>
      <c r="F104" s="11">
        <v>0</v>
      </c>
      <c r="J104" s="7"/>
    </row>
    <row r="105" spans="1:11">
      <c r="B105" s="50" t="s">
        <v>92</v>
      </c>
      <c r="C105" s="15" t="s">
        <v>18</v>
      </c>
      <c r="D105" s="15" t="s">
        <v>19</v>
      </c>
      <c r="E105" s="15" t="s">
        <v>17</v>
      </c>
      <c r="F105" s="11">
        <v>0</v>
      </c>
      <c r="J105" s="7"/>
    </row>
    <row r="106" spans="1:11" s="2" customFormat="1">
      <c r="A106" s="2" t="s">
        <v>94</v>
      </c>
      <c r="B106" s="31" t="s">
        <v>95</v>
      </c>
      <c r="C106" s="2" t="s">
        <v>13</v>
      </c>
      <c r="D106" s="2" t="s">
        <v>14</v>
      </c>
      <c r="E106" s="3" t="s">
        <v>15</v>
      </c>
      <c r="F106" s="12">
        <v>49.959480999999997</v>
      </c>
      <c r="G106" s="12">
        <f>F106+F107</f>
        <v>51.733368999999996</v>
      </c>
      <c r="H106" s="12">
        <f>F108+F109</f>
        <v>287.192227</v>
      </c>
      <c r="I106" s="12">
        <f>G106+H106</f>
        <v>338.92559599999998</v>
      </c>
      <c r="J106" s="2" t="s">
        <v>53</v>
      </c>
      <c r="K106" s="29" t="s">
        <v>96</v>
      </c>
    </row>
    <row r="107" spans="1:11">
      <c r="B107" s="7" t="s">
        <v>95</v>
      </c>
      <c r="C107" s="15" t="s">
        <v>13</v>
      </c>
      <c r="D107" s="15" t="s">
        <v>14</v>
      </c>
      <c r="E107" s="15" t="s">
        <v>17</v>
      </c>
      <c r="F107" s="11">
        <v>1.7738879999999999</v>
      </c>
      <c r="J107" s="7"/>
    </row>
    <row r="108" spans="1:11">
      <c r="B108" s="7" t="s">
        <v>95</v>
      </c>
      <c r="C108" s="15" t="s">
        <v>18</v>
      </c>
      <c r="D108" s="15" t="s">
        <v>19</v>
      </c>
      <c r="E108" s="18" t="s">
        <v>15</v>
      </c>
      <c r="F108" s="11">
        <v>282.34669700000001</v>
      </c>
      <c r="J108" s="7"/>
    </row>
    <row r="109" spans="1:11">
      <c r="B109" s="7" t="s">
        <v>95</v>
      </c>
      <c r="C109" s="15" t="s">
        <v>18</v>
      </c>
      <c r="D109" s="15" t="s">
        <v>19</v>
      </c>
      <c r="E109" s="15" t="s">
        <v>17</v>
      </c>
      <c r="F109" s="11">
        <v>4.8455300000000001</v>
      </c>
      <c r="J109" s="7"/>
    </row>
    <row r="110" spans="1:11" s="2" customFormat="1">
      <c r="A110" s="2" t="s">
        <v>97</v>
      </c>
      <c r="B110" s="2" t="s">
        <v>98</v>
      </c>
      <c r="C110" s="2" t="s">
        <v>13</v>
      </c>
      <c r="D110" s="2" t="s">
        <v>14</v>
      </c>
      <c r="E110" s="3" t="s">
        <v>15</v>
      </c>
      <c r="F110" s="12">
        <v>13</v>
      </c>
      <c r="G110" s="12">
        <f>F110+F111</f>
        <v>44.7</v>
      </c>
      <c r="H110" s="12">
        <f>F112+F113</f>
        <v>109.1</v>
      </c>
      <c r="I110" s="12">
        <f>G110+H110</f>
        <v>153.80000000000001</v>
      </c>
      <c r="J110" s="2">
        <v>21</v>
      </c>
      <c r="K110" s="29" t="s">
        <v>99</v>
      </c>
    </row>
    <row r="111" spans="1:11">
      <c r="B111" s="15" t="s">
        <v>98</v>
      </c>
      <c r="C111" t="s">
        <v>13</v>
      </c>
      <c r="D111" t="s">
        <v>14</v>
      </c>
      <c r="E111" t="s">
        <v>17</v>
      </c>
      <c r="F111" s="11">
        <v>31.7</v>
      </c>
    </row>
    <row r="112" spans="1:11">
      <c r="B112" s="15" t="s">
        <v>98</v>
      </c>
      <c r="C112" t="s">
        <v>18</v>
      </c>
      <c r="D112" t="s">
        <v>19</v>
      </c>
      <c r="E112" s="1" t="s">
        <v>15</v>
      </c>
      <c r="F112" s="11">
        <v>14.1</v>
      </c>
    </row>
    <row r="113" spans="1:11">
      <c r="B113" s="15" t="s">
        <v>98</v>
      </c>
      <c r="C113" t="s">
        <v>18</v>
      </c>
      <c r="D113" t="s">
        <v>19</v>
      </c>
      <c r="E113" t="s">
        <v>17</v>
      </c>
      <c r="F113" s="11">
        <v>95</v>
      </c>
    </row>
    <row r="114" spans="1:11" s="2" customFormat="1">
      <c r="A114" s="2" t="s">
        <v>100</v>
      </c>
      <c r="B114" s="2" t="s">
        <v>101</v>
      </c>
      <c r="C114" s="2" t="s">
        <v>13</v>
      </c>
      <c r="D114" s="2" t="s">
        <v>14</v>
      </c>
      <c r="E114" s="3" t="s">
        <v>15</v>
      </c>
      <c r="F114" s="12">
        <v>0</v>
      </c>
      <c r="G114" s="12">
        <v>0</v>
      </c>
      <c r="H114" s="12">
        <v>0</v>
      </c>
      <c r="I114" s="12">
        <v>0</v>
      </c>
      <c r="J114" s="2">
        <v>24</v>
      </c>
      <c r="K114" s="29" t="s">
        <v>102</v>
      </c>
    </row>
    <row r="115" spans="1:11">
      <c r="B115" t="s">
        <v>101</v>
      </c>
      <c r="C115" t="s">
        <v>13</v>
      </c>
      <c r="D115" t="s">
        <v>14</v>
      </c>
      <c r="E115" t="s">
        <v>17</v>
      </c>
      <c r="F115" s="11">
        <v>0</v>
      </c>
    </row>
    <row r="116" spans="1:11">
      <c r="B116" t="s">
        <v>101</v>
      </c>
      <c r="C116" t="s">
        <v>18</v>
      </c>
      <c r="D116" t="s">
        <v>19</v>
      </c>
      <c r="E116" s="1" t="s">
        <v>15</v>
      </c>
      <c r="F116" s="11">
        <v>0</v>
      </c>
    </row>
    <row r="117" spans="1:11">
      <c r="B117" t="s">
        <v>101</v>
      </c>
      <c r="C117" t="s">
        <v>18</v>
      </c>
      <c r="D117" t="s">
        <v>19</v>
      </c>
      <c r="E117" t="s">
        <v>17</v>
      </c>
      <c r="F117" s="11">
        <v>0</v>
      </c>
    </row>
    <row r="118" spans="1:11" s="2" customFormat="1">
      <c r="A118" s="2" t="s">
        <v>103</v>
      </c>
      <c r="B118" s="2" t="s">
        <v>104</v>
      </c>
      <c r="C118" s="2" t="s">
        <v>13</v>
      </c>
      <c r="D118" s="2" t="s">
        <v>14</v>
      </c>
      <c r="E118" s="3" t="s">
        <v>15</v>
      </c>
      <c r="F118" s="12">
        <v>2.2999999999999998</v>
      </c>
      <c r="G118" s="12">
        <f>F118+F119</f>
        <v>90.8</v>
      </c>
      <c r="H118" s="12">
        <f>F120+F121</f>
        <v>83.7</v>
      </c>
      <c r="I118" s="12">
        <f>G118+H118</f>
        <v>174.5</v>
      </c>
      <c r="J118" s="2">
        <v>18</v>
      </c>
      <c r="K118" s="29" t="s">
        <v>105</v>
      </c>
    </row>
    <row r="119" spans="1:11">
      <c r="B119" t="s">
        <v>104</v>
      </c>
      <c r="C119" t="s">
        <v>13</v>
      </c>
      <c r="D119" t="s">
        <v>14</v>
      </c>
      <c r="E119" t="s">
        <v>17</v>
      </c>
      <c r="F119" s="11">
        <v>88.5</v>
      </c>
    </row>
    <row r="120" spans="1:11">
      <c r="B120" t="s">
        <v>104</v>
      </c>
      <c r="C120" t="s">
        <v>18</v>
      </c>
      <c r="D120" t="s">
        <v>19</v>
      </c>
      <c r="E120" s="1" t="s">
        <v>15</v>
      </c>
      <c r="F120" s="11">
        <v>0.9</v>
      </c>
    </row>
    <row r="121" spans="1:11">
      <c r="B121" t="s">
        <v>104</v>
      </c>
      <c r="C121" t="s">
        <v>18</v>
      </c>
      <c r="D121" t="s">
        <v>19</v>
      </c>
      <c r="E121" t="s">
        <v>17</v>
      </c>
      <c r="F121" s="11">
        <v>82.8</v>
      </c>
    </row>
    <row r="122" spans="1:11" s="2" customFormat="1">
      <c r="A122" s="2" t="s">
        <v>106</v>
      </c>
      <c r="B122" s="2" t="s">
        <v>107</v>
      </c>
      <c r="C122" s="30" t="s">
        <v>13</v>
      </c>
      <c r="D122" s="30" t="s">
        <v>14</v>
      </c>
      <c r="E122" s="3" t="s">
        <v>15</v>
      </c>
      <c r="F122" s="12">
        <v>324.19</v>
      </c>
      <c r="G122" s="12">
        <f>F122+F123</f>
        <v>415.69</v>
      </c>
      <c r="H122" s="12">
        <f>F124+F125</f>
        <v>471.4</v>
      </c>
      <c r="I122" s="12">
        <f>G122+H122</f>
        <v>887.08999999999992</v>
      </c>
      <c r="J122" s="2">
        <v>69</v>
      </c>
      <c r="K122" s="29" t="s">
        <v>108</v>
      </c>
    </row>
    <row r="123" spans="1:11">
      <c r="B123" t="s">
        <v>107</v>
      </c>
      <c r="C123" s="84" t="s">
        <v>13</v>
      </c>
      <c r="D123" s="87" t="s">
        <v>14</v>
      </c>
      <c r="E123" t="s">
        <v>17</v>
      </c>
      <c r="F123" s="11">
        <v>91.5</v>
      </c>
    </row>
    <row r="124" spans="1:11">
      <c r="B124" t="s">
        <v>107</v>
      </c>
      <c r="C124" s="51" t="s">
        <v>18</v>
      </c>
      <c r="D124" s="48" t="s">
        <v>19</v>
      </c>
      <c r="E124" s="64" t="s">
        <v>15</v>
      </c>
      <c r="F124" s="11">
        <v>403.7</v>
      </c>
    </row>
    <row r="125" spans="1:11">
      <c r="B125" s="83" t="s">
        <v>107</v>
      </c>
      <c r="C125" s="69" t="s">
        <v>18</v>
      </c>
      <c r="D125" s="62" t="s">
        <v>19</v>
      </c>
      <c r="E125" s="48" t="s">
        <v>17</v>
      </c>
      <c r="F125" s="11">
        <v>67.7</v>
      </c>
    </row>
    <row r="126" spans="1:11" s="2" customFormat="1">
      <c r="A126" s="2" t="s">
        <v>109</v>
      </c>
      <c r="B126" s="2" t="s">
        <v>110</v>
      </c>
      <c r="C126" s="31" t="s">
        <v>13</v>
      </c>
      <c r="D126" s="31" t="s">
        <v>14</v>
      </c>
      <c r="E126" s="86" t="s">
        <v>15</v>
      </c>
      <c r="F126" s="12">
        <v>10.9</v>
      </c>
      <c r="G126" s="12">
        <f>F126+F127</f>
        <v>22.200000000000003</v>
      </c>
      <c r="H126" s="12">
        <f>F128+F129</f>
        <v>177.6</v>
      </c>
      <c r="I126" s="12">
        <f>G126+H126</f>
        <v>199.8</v>
      </c>
      <c r="J126" s="2">
        <v>67</v>
      </c>
      <c r="K126" s="29" t="s">
        <v>111</v>
      </c>
    </row>
    <row r="127" spans="1:11">
      <c r="A127" s="45"/>
      <c r="B127" s="57" t="s">
        <v>110</v>
      </c>
      <c r="C127" t="s">
        <v>13</v>
      </c>
      <c r="D127" t="s">
        <v>14</v>
      </c>
      <c r="E127" t="s">
        <v>17</v>
      </c>
      <c r="F127" s="11">
        <v>11.3</v>
      </c>
    </row>
    <row r="128" spans="1:11">
      <c r="A128" s="46"/>
      <c r="B128" s="58" t="s">
        <v>110</v>
      </c>
      <c r="C128" s="15" t="s">
        <v>18</v>
      </c>
      <c r="D128" s="15" t="s">
        <v>19</v>
      </c>
      <c r="E128" s="18" t="s">
        <v>15</v>
      </c>
      <c r="F128" s="11">
        <v>70</v>
      </c>
    </row>
    <row r="129" spans="1:11">
      <c r="A129" s="43"/>
      <c r="B129" s="59" t="s">
        <v>110</v>
      </c>
      <c r="C129" s="15" t="s">
        <v>18</v>
      </c>
      <c r="D129" s="15" t="s">
        <v>19</v>
      </c>
      <c r="E129" s="15" t="s">
        <v>17</v>
      </c>
      <c r="F129" s="17">
        <v>107.6</v>
      </c>
      <c r="G129" s="17"/>
      <c r="H129" s="17"/>
      <c r="I129" s="17"/>
    </row>
    <row r="130" spans="1:11" s="2" customFormat="1">
      <c r="A130" s="2" t="s">
        <v>109</v>
      </c>
      <c r="B130" s="2" t="s">
        <v>112</v>
      </c>
      <c r="C130" s="2" t="s">
        <v>13</v>
      </c>
      <c r="D130" s="2" t="s">
        <v>14</v>
      </c>
      <c r="E130" s="3" t="s">
        <v>15</v>
      </c>
      <c r="F130" s="12">
        <f>F126+F238</f>
        <v>10.9</v>
      </c>
      <c r="G130" s="12">
        <f>F130+F131</f>
        <v>126.3</v>
      </c>
      <c r="H130" s="12">
        <f>F132+F133</f>
        <v>412.5</v>
      </c>
      <c r="I130" s="12">
        <f>G130+H130</f>
        <v>538.79999999999995</v>
      </c>
      <c r="J130" s="30"/>
      <c r="K130" s="29" t="s">
        <v>113</v>
      </c>
    </row>
    <row r="131" spans="1:11">
      <c r="A131" s="45"/>
      <c r="B131" s="57" t="s">
        <v>112</v>
      </c>
      <c r="C131" t="s">
        <v>13</v>
      </c>
      <c r="D131" t="s">
        <v>14</v>
      </c>
      <c r="E131" t="s">
        <v>17</v>
      </c>
      <c r="F131" s="11">
        <f>F127+F239</f>
        <v>115.39999999999999</v>
      </c>
      <c r="J131" s="48"/>
    </row>
    <row r="132" spans="1:11">
      <c r="A132" s="46"/>
      <c r="B132" s="58" t="s">
        <v>112</v>
      </c>
      <c r="C132" t="s">
        <v>18</v>
      </c>
      <c r="D132" t="s">
        <v>19</v>
      </c>
      <c r="E132" s="1" t="s">
        <v>15</v>
      </c>
      <c r="F132" s="11">
        <f>F128+F240</f>
        <v>70</v>
      </c>
      <c r="J132" s="48"/>
    </row>
    <row r="133" spans="1:11">
      <c r="A133" s="43"/>
      <c r="B133" s="59" t="s">
        <v>112</v>
      </c>
      <c r="C133" s="15" t="s">
        <v>18</v>
      </c>
      <c r="D133" s="15" t="s">
        <v>19</v>
      </c>
      <c r="E133" s="15" t="s">
        <v>17</v>
      </c>
      <c r="F133" s="11">
        <f>F129+F241</f>
        <v>342.5</v>
      </c>
      <c r="J133" s="62"/>
    </row>
    <row r="134" spans="1:11" s="2" customFormat="1">
      <c r="A134" s="2" t="s">
        <v>114</v>
      </c>
      <c r="B134" s="2" t="s">
        <v>115</v>
      </c>
      <c r="C134" s="2" t="s">
        <v>13</v>
      </c>
      <c r="D134" s="2" t="s">
        <v>14</v>
      </c>
      <c r="E134" s="3" t="s">
        <v>15</v>
      </c>
      <c r="F134" s="12">
        <v>10.6</v>
      </c>
      <c r="G134" s="12">
        <f>F134+F135</f>
        <v>10.83</v>
      </c>
      <c r="H134" s="12">
        <f>F136+F137</f>
        <v>74.819999999999993</v>
      </c>
      <c r="I134" s="12">
        <f>G134+H134</f>
        <v>85.649999999999991</v>
      </c>
      <c r="J134" s="31">
        <v>25</v>
      </c>
      <c r="K134" s="29" t="s">
        <v>116</v>
      </c>
    </row>
    <row r="135" spans="1:11">
      <c r="B135" t="s">
        <v>115</v>
      </c>
      <c r="C135" t="s">
        <v>13</v>
      </c>
      <c r="D135" t="s">
        <v>14</v>
      </c>
      <c r="E135" t="s">
        <v>17</v>
      </c>
      <c r="F135" s="11">
        <v>0.23</v>
      </c>
    </row>
    <row r="136" spans="1:11">
      <c r="B136" s="15" t="s">
        <v>115</v>
      </c>
      <c r="C136" s="15" t="s">
        <v>18</v>
      </c>
      <c r="D136" s="15" t="s">
        <v>19</v>
      </c>
      <c r="E136" s="18" t="s">
        <v>15</v>
      </c>
      <c r="F136" s="17">
        <v>73.099999999999994</v>
      </c>
      <c r="G136" s="17"/>
      <c r="H136" s="17"/>
      <c r="I136" s="17"/>
    </row>
    <row r="137" spans="1:11">
      <c r="B137" t="s">
        <v>115</v>
      </c>
      <c r="C137" s="15" t="s">
        <v>18</v>
      </c>
      <c r="D137" s="15" t="s">
        <v>19</v>
      </c>
      <c r="E137" s="15" t="s">
        <v>17</v>
      </c>
      <c r="F137" s="11">
        <v>1.72</v>
      </c>
    </row>
    <row r="138" spans="1:11" s="2" customFormat="1">
      <c r="A138" s="2" t="s">
        <v>117</v>
      </c>
      <c r="B138" s="2" t="s">
        <v>118</v>
      </c>
      <c r="C138" s="2" t="s">
        <v>13</v>
      </c>
      <c r="D138" s="2" t="s">
        <v>14</v>
      </c>
      <c r="E138" s="3" t="s">
        <v>15</v>
      </c>
      <c r="F138" s="12">
        <v>0</v>
      </c>
      <c r="G138" s="12">
        <v>0</v>
      </c>
      <c r="H138" s="12">
        <v>0</v>
      </c>
      <c r="I138" s="12">
        <v>0</v>
      </c>
      <c r="J138" s="30">
        <v>28</v>
      </c>
      <c r="K138" s="29" t="s">
        <v>119</v>
      </c>
    </row>
    <row r="139" spans="1:11">
      <c r="B139" t="s">
        <v>118</v>
      </c>
      <c r="C139" t="s">
        <v>13</v>
      </c>
      <c r="D139" t="s">
        <v>14</v>
      </c>
      <c r="E139" t="s">
        <v>17</v>
      </c>
      <c r="F139" s="11">
        <v>0</v>
      </c>
      <c r="J139" s="48"/>
    </row>
    <row r="140" spans="1:11">
      <c r="B140" s="15" t="s">
        <v>118</v>
      </c>
      <c r="C140" s="15" t="s">
        <v>18</v>
      </c>
      <c r="D140" s="15" t="s">
        <v>19</v>
      </c>
      <c r="E140" s="18" t="s">
        <v>15</v>
      </c>
      <c r="F140" s="17">
        <v>0</v>
      </c>
      <c r="G140" s="17"/>
      <c r="H140" s="17"/>
      <c r="I140" s="17"/>
      <c r="J140" s="48"/>
    </row>
    <row r="141" spans="1:11">
      <c r="B141" t="s">
        <v>118</v>
      </c>
      <c r="C141" s="15" t="s">
        <v>18</v>
      </c>
      <c r="D141" s="15" t="s">
        <v>19</v>
      </c>
      <c r="E141" s="15" t="s">
        <v>17</v>
      </c>
      <c r="F141" s="11">
        <v>0</v>
      </c>
      <c r="J141" s="62"/>
    </row>
    <row r="142" spans="1:11" s="2" customFormat="1">
      <c r="A142" s="2" t="s">
        <v>120</v>
      </c>
      <c r="B142" s="2" t="s">
        <v>121</v>
      </c>
      <c r="C142" s="2" t="s">
        <v>13</v>
      </c>
      <c r="D142" s="2" t="s">
        <v>14</v>
      </c>
      <c r="E142" s="3" t="s">
        <v>15</v>
      </c>
      <c r="F142" s="12">
        <v>10.4</v>
      </c>
      <c r="G142" s="12">
        <f>F142+F143</f>
        <v>18.630000000000003</v>
      </c>
      <c r="H142" s="12">
        <f>F144+F145</f>
        <v>701.2</v>
      </c>
      <c r="I142" s="12">
        <f>G142+H142</f>
        <v>719.83</v>
      </c>
      <c r="J142" s="89" t="s">
        <v>53</v>
      </c>
      <c r="K142" s="29" t="s">
        <v>122</v>
      </c>
    </row>
    <row r="143" spans="1:11" s="6" customFormat="1">
      <c r="A143" s="4"/>
      <c r="B143" s="4" t="s">
        <v>121</v>
      </c>
      <c r="C143" s="4" t="s">
        <v>13</v>
      </c>
      <c r="D143" s="4" t="s">
        <v>14</v>
      </c>
      <c r="E143" s="72" t="s">
        <v>17</v>
      </c>
      <c r="F143" s="97">
        <v>8.23</v>
      </c>
      <c r="G143" s="96"/>
      <c r="H143" s="95"/>
      <c r="I143" s="95"/>
      <c r="J143" s="37"/>
      <c r="K143" s="88"/>
    </row>
    <row r="144" spans="1:11">
      <c r="B144" s="15" t="s">
        <v>121</v>
      </c>
      <c r="C144" s="15" t="s">
        <v>18</v>
      </c>
      <c r="D144" s="15" t="s">
        <v>19</v>
      </c>
      <c r="E144" s="18" t="s">
        <v>15</v>
      </c>
      <c r="F144" s="17">
        <v>104</v>
      </c>
      <c r="G144" s="17"/>
      <c r="H144" s="17"/>
      <c r="I144" s="17"/>
      <c r="J144" s="36"/>
    </row>
    <row r="145" spans="1:11">
      <c r="B145" t="s">
        <v>121</v>
      </c>
      <c r="C145" t="s">
        <v>18</v>
      </c>
      <c r="D145" t="s">
        <v>19</v>
      </c>
      <c r="E145" t="s">
        <v>17</v>
      </c>
      <c r="F145" s="11">
        <v>597.20000000000005</v>
      </c>
      <c r="J145" s="36"/>
    </row>
    <row r="146" spans="1:11" s="2" customFormat="1">
      <c r="A146" s="2" t="s">
        <v>123</v>
      </c>
      <c r="B146" s="2" t="s">
        <v>124</v>
      </c>
      <c r="C146" s="2" t="s">
        <v>13</v>
      </c>
      <c r="D146" s="2" t="s">
        <v>14</v>
      </c>
      <c r="E146" s="3" t="s">
        <v>15</v>
      </c>
      <c r="F146" s="12">
        <v>13.091208</v>
      </c>
      <c r="G146" s="12">
        <f>F146+F147</f>
        <v>15.980594</v>
      </c>
      <c r="H146" s="12">
        <f>F148+F149</f>
        <v>44.307558</v>
      </c>
      <c r="I146" s="12">
        <f>G146+H146</f>
        <v>60.288151999999997</v>
      </c>
      <c r="J146" s="31">
        <v>49</v>
      </c>
      <c r="K146" s="29" t="s">
        <v>125</v>
      </c>
    </row>
    <row r="147" spans="1:11" s="6" customFormat="1">
      <c r="A147" s="76"/>
      <c r="B147" s="57" t="s">
        <v>124</v>
      </c>
      <c r="C147" s="47" t="s">
        <v>13</v>
      </c>
      <c r="D147" s="54" t="s">
        <v>14</v>
      </c>
      <c r="E147" s="54" t="s">
        <v>17</v>
      </c>
      <c r="F147" s="97">
        <v>2.889386</v>
      </c>
      <c r="G147" s="96"/>
      <c r="H147" s="95"/>
      <c r="I147" s="100"/>
      <c r="J147" s="47"/>
      <c r="K147" s="101"/>
    </row>
    <row r="148" spans="1:11">
      <c r="B148" s="7" t="s">
        <v>124</v>
      </c>
      <c r="C148" s="15" t="s">
        <v>18</v>
      </c>
      <c r="D148" s="15" t="s">
        <v>19</v>
      </c>
      <c r="E148" s="18" t="s">
        <v>15</v>
      </c>
      <c r="F148" s="17">
        <v>15.920120000000001</v>
      </c>
      <c r="G148" s="17"/>
      <c r="H148" s="17"/>
      <c r="I148" s="98"/>
      <c r="J148" s="48"/>
    </row>
    <row r="149" spans="1:11">
      <c r="B149" s="7" t="s">
        <v>124</v>
      </c>
      <c r="C149" s="15" t="s">
        <v>18</v>
      </c>
      <c r="D149" s="15" t="s">
        <v>19</v>
      </c>
      <c r="E149" s="15" t="s">
        <v>17</v>
      </c>
      <c r="F149" s="11">
        <v>28.387438</v>
      </c>
      <c r="I149" s="99"/>
      <c r="J149" s="49"/>
    </row>
    <row r="150" spans="1:11" s="2" customFormat="1">
      <c r="A150" s="2" t="s">
        <v>126</v>
      </c>
      <c r="B150" s="2" t="s">
        <v>127</v>
      </c>
      <c r="C150" s="2" t="s">
        <v>13</v>
      </c>
      <c r="D150" s="2" t="s">
        <v>14</v>
      </c>
      <c r="E150" s="3" t="s">
        <v>15</v>
      </c>
      <c r="F150" s="12">
        <v>17</v>
      </c>
      <c r="G150" s="12">
        <f>F150+F151</f>
        <v>17</v>
      </c>
      <c r="H150" s="12">
        <f>F152+F153</f>
        <v>3</v>
      </c>
      <c r="I150" s="12">
        <f>+G150+H150</f>
        <v>20</v>
      </c>
      <c r="J150" s="2">
        <v>55</v>
      </c>
      <c r="K150" s="29" t="s">
        <v>128</v>
      </c>
    </row>
    <row r="151" spans="1:11">
      <c r="B151" s="45" t="s">
        <v>127</v>
      </c>
      <c r="C151" s="54" t="s">
        <v>13</v>
      </c>
      <c r="D151" s="54" t="s">
        <v>14</v>
      </c>
      <c r="E151" s="54" t="s">
        <v>17</v>
      </c>
      <c r="F151" s="11">
        <v>0</v>
      </c>
      <c r="I151" s="102"/>
      <c r="J151" s="60"/>
    </row>
    <row r="152" spans="1:11">
      <c r="B152" s="15" t="s">
        <v>127</v>
      </c>
      <c r="C152" s="15" t="s">
        <v>18</v>
      </c>
      <c r="D152" s="15" t="s">
        <v>19</v>
      </c>
      <c r="E152" s="18" t="s">
        <v>15</v>
      </c>
      <c r="F152" s="17">
        <v>3</v>
      </c>
      <c r="G152" s="17"/>
      <c r="H152" s="17"/>
      <c r="I152" s="104"/>
      <c r="J152" s="58"/>
    </row>
    <row r="153" spans="1:11">
      <c r="B153" t="s">
        <v>127</v>
      </c>
      <c r="C153" t="s">
        <v>18</v>
      </c>
      <c r="D153" t="s">
        <v>19</v>
      </c>
      <c r="E153" t="s">
        <v>17</v>
      </c>
      <c r="F153" s="11">
        <v>0</v>
      </c>
      <c r="I153" s="106"/>
      <c r="J153" s="105"/>
    </row>
    <row r="154" spans="1:11" s="2" customFormat="1">
      <c r="A154" s="2" t="s">
        <v>129</v>
      </c>
      <c r="B154" s="2" t="s">
        <v>130</v>
      </c>
      <c r="C154" s="2" t="s">
        <v>13</v>
      </c>
      <c r="D154" s="2" t="s">
        <v>14</v>
      </c>
      <c r="E154" s="3" t="s">
        <v>15</v>
      </c>
      <c r="F154" s="12">
        <v>53.7</v>
      </c>
      <c r="G154" s="12">
        <f>F154+F155</f>
        <v>107.30000000000001</v>
      </c>
      <c r="H154" s="12">
        <f>F156+F157</f>
        <v>56.3</v>
      </c>
      <c r="I154" s="103">
        <f>G154+H154</f>
        <v>163.60000000000002</v>
      </c>
      <c r="J154" s="31">
        <v>37</v>
      </c>
      <c r="K154" s="29" t="s">
        <v>131</v>
      </c>
    </row>
    <row r="155" spans="1:11">
      <c r="A155" s="57"/>
      <c r="B155" s="47" t="s">
        <v>130</v>
      </c>
      <c r="C155" s="15" t="s">
        <v>13</v>
      </c>
      <c r="D155" s="15" t="s">
        <v>14</v>
      </c>
      <c r="E155" s="15" t="s">
        <v>17</v>
      </c>
      <c r="F155" s="17">
        <v>53.6</v>
      </c>
      <c r="G155" s="17"/>
      <c r="H155" s="17"/>
      <c r="I155" s="102"/>
      <c r="J155" s="35"/>
    </row>
    <row r="156" spans="1:11">
      <c r="A156" s="46"/>
      <c r="B156" s="48" t="s">
        <v>130</v>
      </c>
      <c r="C156" s="15" t="s">
        <v>18</v>
      </c>
      <c r="D156" s="15" t="s">
        <v>19</v>
      </c>
      <c r="E156" s="18" t="s">
        <v>15</v>
      </c>
      <c r="F156" s="17">
        <v>36.299999999999997</v>
      </c>
      <c r="G156" s="17"/>
      <c r="H156" s="17"/>
      <c r="I156" s="107"/>
      <c r="J156" s="105"/>
    </row>
    <row r="157" spans="1:11">
      <c r="A157" s="43"/>
      <c r="B157" s="49" t="s">
        <v>130</v>
      </c>
      <c r="C157" t="s">
        <v>18</v>
      </c>
      <c r="D157" t="s">
        <v>19</v>
      </c>
      <c r="E157" t="s">
        <v>17</v>
      </c>
      <c r="F157" s="11">
        <v>20</v>
      </c>
      <c r="I157" s="99"/>
      <c r="J157" s="65"/>
    </row>
    <row r="158" spans="1:11" s="2" customFormat="1">
      <c r="A158" s="2" t="s">
        <v>132</v>
      </c>
      <c r="B158" s="2" t="s">
        <v>133</v>
      </c>
      <c r="C158" s="2" t="s">
        <v>13</v>
      </c>
      <c r="D158" s="2" t="s">
        <v>14</v>
      </c>
      <c r="E158" s="3" t="s">
        <v>15</v>
      </c>
      <c r="F158" s="12">
        <v>18.3</v>
      </c>
      <c r="G158" s="12">
        <f>F158+F159</f>
        <v>32.49</v>
      </c>
      <c r="H158" s="12">
        <f>F160+F161</f>
        <v>314.55</v>
      </c>
      <c r="I158" s="12">
        <f>G158+H158</f>
        <v>347.04</v>
      </c>
      <c r="J158" s="2">
        <v>52</v>
      </c>
      <c r="K158" s="29" t="s">
        <v>134</v>
      </c>
    </row>
    <row r="159" spans="1:11">
      <c r="A159" s="7"/>
      <c r="B159" s="15" t="s">
        <v>133</v>
      </c>
      <c r="C159" s="15" t="s">
        <v>13</v>
      </c>
      <c r="D159" s="15" t="s">
        <v>14</v>
      </c>
      <c r="E159" s="15" t="s">
        <v>17</v>
      </c>
      <c r="F159" s="17">
        <v>14.19</v>
      </c>
      <c r="G159" s="17"/>
      <c r="H159" s="17"/>
      <c r="I159" s="17"/>
      <c r="J159" s="7"/>
    </row>
    <row r="160" spans="1:11">
      <c r="B160" s="15" t="s">
        <v>133</v>
      </c>
      <c r="C160" s="15" t="s">
        <v>18</v>
      </c>
      <c r="D160" s="15" t="s">
        <v>19</v>
      </c>
      <c r="E160" s="18" t="s">
        <v>15</v>
      </c>
      <c r="F160" s="17">
        <v>142.9</v>
      </c>
      <c r="G160" s="17"/>
      <c r="H160" s="17"/>
      <c r="I160" s="17"/>
      <c r="J160" s="7"/>
    </row>
    <row r="161" spans="1:11">
      <c r="B161" t="s">
        <v>133</v>
      </c>
      <c r="C161" t="s">
        <v>18</v>
      </c>
      <c r="D161" t="s">
        <v>19</v>
      </c>
      <c r="E161" t="s">
        <v>17</v>
      </c>
      <c r="F161" s="11">
        <v>171.65</v>
      </c>
      <c r="J161" s="7"/>
    </row>
    <row r="162" spans="1:11" s="2" customFormat="1">
      <c r="A162" s="2" t="s">
        <v>135</v>
      </c>
      <c r="B162" s="2" t="s">
        <v>136</v>
      </c>
      <c r="C162" s="2" t="s">
        <v>13</v>
      </c>
      <c r="D162" s="2" t="s">
        <v>14</v>
      </c>
      <c r="E162" s="3" t="s">
        <v>15</v>
      </c>
      <c r="F162" s="12">
        <v>13.1</v>
      </c>
      <c r="G162" s="12">
        <f>F162+F163</f>
        <v>17.8</v>
      </c>
      <c r="H162" s="12">
        <f>F164+F165</f>
        <v>160.10000000000002</v>
      </c>
      <c r="I162" s="12">
        <f>G162+H162</f>
        <v>177.90000000000003</v>
      </c>
      <c r="J162" s="2">
        <v>62</v>
      </c>
      <c r="K162" s="29" t="s">
        <v>137</v>
      </c>
    </row>
    <row r="163" spans="1:11">
      <c r="B163" s="15" t="s">
        <v>136</v>
      </c>
      <c r="C163" s="15" t="s">
        <v>13</v>
      </c>
      <c r="D163" s="15" t="s">
        <v>14</v>
      </c>
      <c r="E163" s="15" t="s">
        <v>17</v>
      </c>
      <c r="F163" s="17">
        <v>4.7</v>
      </c>
      <c r="G163" s="17"/>
      <c r="H163" s="17"/>
      <c r="I163" s="17"/>
      <c r="J163" s="7"/>
    </row>
    <row r="164" spans="1:11">
      <c r="B164" s="15" t="s">
        <v>136</v>
      </c>
      <c r="C164" s="15" t="s">
        <v>18</v>
      </c>
      <c r="D164" s="15" t="s">
        <v>19</v>
      </c>
      <c r="E164" s="18" t="s">
        <v>15</v>
      </c>
      <c r="F164" s="17">
        <v>85.7</v>
      </c>
      <c r="G164" s="17"/>
      <c r="H164" s="17"/>
      <c r="I164" s="17"/>
      <c r="J164" s="7"/>
    </row>
    <row r="165" spans="1:11">
      <c r="B165" s="15" t="s">
        <v>136</v>
      </c>
      <c r="C165" s="15" t="s">
        <v>18</v>
      </c>
      <c r="D165" s="15" t="s">
        <v>19</v>
      </c>
      <c r="E165" s="15" t="s">
        <v>17</v>
      </c>
      <c r="F165" s="17">
        <v>74.400000000000006</v>
      </c>
      <c r="G165" s="17"/>
      <c r="H165" s="17"/>
      <c r="I165" s="17"/>
      <c r="J165" s="7"/>
    </row>
    <row r="166" spans="1:11" s="2" customFormat="1">
      <c r="A166" s="2" t="s">
        <v>138</v>
      </c>
      <c r="B166" s="2" t="s">
        <v>139</v>
      </c>
      <c r="C166" s="2" t="s">
        <v>13</v>
      </c>
      <c r="D166" s="2" t="s">
        <v>14</v>
      </c>
      <c r="E166" s="3" t="s">
        <v>15</v>
      </c>
      <c r="F166" s="12">
        <v>22.2</v>
      </c>
      <c r="G166" s="12">
        <f>F166+F167</f>
        <v>22.2</v>
      </c>
      <c r="H166" s="12">
        <f>F168+F169</f>
        <v>53.5</v>
      </c>
      <c r="I166" s="12">
        <f>G166+H166</f>
        <v>75.7</v>
      </c>
      <c r="J166" s="30">
        <v>68</v>
      </c>
      <c r="K166" s="29" t="s">
        <v>140</v>
      </c>
    </row>
    <row r="167" spans="1:11">
      <c r="B167" s="15" t="s">
        <v>139</v>
      </c>
      <c r="C167" s="15" t="s">
        <v>13</v>
      </c>
      <c r="D167" s="15" t="s">
        <v>14</v>
      </c>
      <c r="E167" s="15" t="s">
        <v>17</v>
      </c>
      <c r="F167" s="11">
        <v>0</v>
      </c>
      <c r="J167" s="37"/>
    </row>
    <row r="168" spans="1:11">
      <c r="B168" s="15" t="s">
        <v>139</v>
      </c>
      <c r="C168" s="15" t="s">
        <v>18</v>
      </c>
      <c r="D168" s="15" t="s">
        <v>19</v>
      </c>
      <c r="E168" s="18" t="s">
        <v>15</v>
      </c>
      <c r="F168" s="17">
        <v>53.5</v>
      </c>
      <c r="G168" s="17"/>
      <c r="H168" s="17"/>
      <c r="I168" s="17"/>
      <c r="J168" s="37"/>
    </row>
    <row r="169" spans="1:11">
      <c r="B169" s="15" t="s">
        <v>139</v>
      </c>
      <c r="C169" s="15" t="s">
        <v>18</v>
      </c>
      <c r="D169" s="15" t="s">
        <v>19</v>
      </c>
      <c r="E169" s="15" t="s">
        <v>17</v>
      </c>
      <c r="F169" s="17">
        <v>0</v>
      </c>
      <c r="G169" s="17"/>
      <c r="H169" s="17"/>
      <c r="I169" s="17"/>
      <c r="J169" s="36"/>
    </row>
    <row r="170" spans="1:11" s="4" customFormat="1">
      <c r="A170" s="2" t="s">
        <v>141</v>
      </c>
      <c r="B170" s="2" t="s">
        <v>142</v>
      </c>
      <c r="C170" s="2" t="s">
        <v>13</v>
      </c>
      <c r="D170" s="2" t="s">
        <v>14</v>
      </c>
      <c r="E170" s="3" t="s">
        <v>15</v>
      </c>
      <c r="F170" s="12">
        <v>6.1</v>
      </c>
      <c r="G170" s="12">
        <f>F170+F171</f>
        <v>61.300000000000004</v>
      </c>
      <c r="H170" s="12">
        <f>F172+F173</f>
        <v>10.8</v>
      </c>
      <c r="I170" s="12">
        <f>G170+H170</f>
        <v>72.100000000000009</v>
      </c>
      <c r="J170" s="89"/>
    </row>
    <row r="171" spans="1:11">
      <c r="A171" s="45"/>
      <c r="B171" s="35" t="s">
        <v>142</v>
      </c>
      <c r="C171" t="s">
        <v>13</v>
      </c>
      <c r="D171" t="s">
        <v>14</v>
      </c>
      <c r="E171" t="s">
        <v>17</v>
      </c>
      <c r="F171" s="11">
        <v>55.2</v>
      </c>
      <c r="J171" s="48"/>
    </row>
    <row r="172" spans="1:11">
      <c r="A172" s="46"/>
      <c r="B172" s="37" t="s">
        <v>142</v>
      </c>
      <c r="C172" s="15" t="s">
        <v>18</v>
      </c>
      <c r="D172" s="15" t="s">
        <v>19</v>
      </c>
      <c r="E172" s="18" t="s">
        <v>15</v>
      </c>
      <c r="F172" s="17">
        <v>10.3</v>
      </c>
      <c r="G172" s="17"/>
      <c r="H172" s="17"/>
      <c r="I172" s="17"/>
      <c r="J172" s="48"/>
    </row>
    <row r="173" spans="1:11">
      <c r="A173" s="43"/>
      <c r="B173" s="34" t="s">
        <v>142</v>
      </c>
      <c r="C173" s="15" t="s">
        <v>18</v>
      </c>
      <c r="D173" s="15" t="s">
        <v>19</v>
      </c>
      <c r="E173" s="15" t="s">
        <v>17</v>
      </c>
      <c r="F173" s="11">
        <v>0.5</v>
      </c>
      <c r="J173" s="62"/>
    </row>
    <row r="174" spans="1:11" s="2" customFormat="1">
      <c r="A174" s="2" t="s">
        <v>141</v>
      </c>
      <c r="B174" s="2" t="s">
        <v>143</v>
      </c>
      <c r="C174" s="2" t="s">
        <v>13</v>
      </c>
      <c r="D174" s="2" t="s">
        <v>14</v>
      </c>
      <c r="E174" s="3" t="s">
        <v>15</v>
      </c>
      <c r="F174" s="12">
        <v>35.509520000000002</v>
      </c>
      <c r="G174" s="12">
        <f>F174+F175</f>
        <v>162.577268</v>
      </c>
      <c r="H174" s="12">
        <f>F176+F177</f>
        <v>33.808526000000001</v>
      </c>
      <c r="I174" s="12">
        <f>G174+H174</f>
        <v>196.385794</v>
      </c>
      <c r="J174" s="89"/>
    </row>
    <row r="175" spans="1:11">
      <c r="A175" s="45"/>
      <c r="B175" s="57" t="s">
        <v>143</v>
      </c>
      <c r="C175" s="63" t="s">
        <v>13</v>
      </c>
      <c r="D175" s="63" t="s">
        <v>14</v>
      </c>
      <c r="E175" s="63" t="s">
        <v>17</v>
      </c>
      <c r="F175" s="11">
        <v>127.06774799999999</v>
      </c>
      <c r="J175" s="48"/>
    </row>
    <row r="176" spans="1:11">
      <c r="A176" s="46"/>
      <c r="B176" s="58" t="s">
        <v>143</v>
      </c>
      <c r="C176" s="85" t="s">
        <v>18</v>
      </c>
      <c r="D176" s="48" t="s">
        <v>19</v>
      </c>
      <c r="E176" s="64" t="s">
        <v>15</v>
      </c>
      <c r="F176" s="17">
        <v>27.792656000000001</v>
      </c>
      <c r="G176" s="17"/>
      <c r="H176" s="17"/>
      <c r="I176" s="17"/>
      <c r="J176" s="48"/>
    </row>
    <row r="177" spans="1:11">
      <c r="A177" s="43"/>
      <c r="B177" s="59" t="s">
        <v>143</v>
      </c>
      <c r="C177" s="15" t="s">
        <v>18</v>
      </c>
      <c r="D177" s="15" t="s">
        <v>19</v>
      </c>
      <c r="E177" s="15" t="s">
        <v>17</v>
      </c>
      <c r="F177" s="11">
        <v>6.0158699999999996</v>
      </c>
      <c r="J177" s="62"/>
    </row>
    <row r="178" spans="1:11" s="2" customFormat="1">
      <c r="A178" s="2" t="s">
        <v>144</v>
      </c>
      <c r="B178" s="2" t="s">
        <v>145</v>
      </c>
      <c r="C178" s="2" t="s">
        <v>13</v>
      </c>
      <c r="D178" s="2" t="s">
        <v>14</v>
      </c>
      <c r="E178" s="3" t="s">
        <v>15</v>
      </c>
      <c r="F178" s="121">
        <v>0</v>
      </c>
      <c r="G178" s="12">
        <v>0</v>
      </c>
      <c r="H178" s="12">
        <v>0</v>
      </c>
      <c r="I178" s="12">
        <v>0</v>
      </c>
      <c r="J178" s="89" t="s">
        <v>53</v>
      </c>
    </row>
    <row r="179" spans="1:11">
      <c r="B179" s="60" t="s">
        <v>145</v>
      </c>
      <c r="C179" s="15" t="s">
        <v>13</v>
      </c>
      <c r="D179" s="15" t="s">
        <v>14</v>
      </c>
      <c r="E179" s="45" t="s">
        <v>17</v>
      </c>
      <c r="F179" s="110">
        <v>0</v>
      </c>
      <c r="J179" s="37"/>
    </row>
    <row r="180" spans="1:11">
      <c r="B180" s="61" t="s">
        <v>145</v>
      </c>
      <c r="C180" s="69" t="s">
        <v>18</v>
      </c>
      <c r="D180" s="68" t="s">
        <v>19</v>
      </c>
      <c r="E180" s="67" t="s">
        <v>15</v>
      </c>
      <c r="F180" s="114">
        <v>0</v>
      </c>
      <c r="J180" s="36"/>
    </row>
    <row r="181" spans="1:11">
      <c r="B181" s="65" t="s">
        <v>145</v>
      </c>
      <c r="C181" s="71" t="s">
        <v>18</v>
      </c>
      <c r="D181" s="49" t="s">
        <v>19</v>
      </c>
      <c r="E181" s="49" t="s">
        <v>17</v>
      </c>
      <c r="F181" s="25">
        <v>0</v>
      </c>
      <c r="I181" s="99"/>
      <c r="J181" s="34"/>
    </row>
    <row r="182" spans="1:11" s="2" customFormat="1">
      <c r="A182" s="2" t="s">
        <v>146</v>
      </c>
      <c r="B182" s="2" t="s">
        <v>147</v>
      </c>
      <c r="C182" s="2" t="s">
        <v>13</v>
      </c>
      <c r="D182" s="2" t="s">
        <v>14</v>
      </c>
      <c r="E182" s="3" t="s">
        <v>15</v>
      </c>
      <c r="F182" s="12">
        <v>12.7</v>
      </c>
      <c r="G182" s="12">
        <f>F182+F183</f>
        <v>12.7</v>
      </c>
      <c r="H182" s="12">
        <f>F184+F185</f>
        <v>31.9</v>
      </c>
      <c r="I182" s="12">
        <f>G182+H182</f>
        <v>44.599999999999994</v>
      </c>
      <c r="J182" s="2">
        <v>46</v>
      </c>
      <c r="K182" s="29" t="s">
        <v>148</v>
      </c>
    </row>
    <row r="183" spans="1:11">
      <c r="A183" s="45"/>
      <c r="B183" s="54" t="s">
        <v>147</v>
      </c>
      <c r="C183" t="s">
        <v>13</v>
      </c>
      <c r="D183" t="s">
        <v>14</v>
      </c>
      <c r="E183" t="s">
        <v>17</v>
      </c>
      <c r="F183" s="11">
        <v>0</v>
      </c>
      <c r="I183" s="102"/>
      <c r="J183" s="57"/>
    </row>
    <row r="184" spans="1:11">
      <c r="A184" s="46"/>
      <c r="B184" s="78" t="s">
        <v>147</v>
      </c>
      <c r="C184" s="68" t="s">
        <v>18</v>
      </c>
      <c r="D184" s="68" t="s">
        <v>19</v>
      </c>
      <c r="E184" s="74" t="s">
        <v>15</v>
      </c>
      <c r="F184" s="17">
        <v>30.11</v>
      </c>
      <c r="G184" s="17"/>
      <c r="H184" s="17"/>
      <c r="I184" s="17"/>
      <c r="J184" s="37"/>
    </row>
    <row r="185" spans="1:11">
      <c r="A185" s="43"/>
      <c r="B185" s="43" t="s">
        <v>147</v>
      </c>
      <c r="C185" s="43" t="s">
        <v>18</v>
      </c>
      <c r="D185" s="43" t="s">
        <v>19</v>
      </c>
      <c r="E185" s="43" t="s">
        <v>17</v>
      </c>
      <c r="F185" s="11">
        <v>1.79</v>
      </c>
      <c r="J185" s="36"/>
    </row>
    <row r="186" spans="1:11" s="9" customFormat="1">
      <c r="A186" s="9" t="s">
        <v>149</v>
      </c>
      <c r="B186" s="2" t="s">
        <v>150</v>
      </c>
      <c r="C186" s="2" t="s">
        <v>13</v>
      </c>
      <c r="D186" s="2" t="s">
        <v>14</v>
      </c>
      <c r="E186" s="3" t="s">
        <v>15</v>
      </c>
      <c r="F186" s="13">
        <v>8.7501219999999993</v>
      </c>
      <c r="G186" s="13">
        <f>F186+F187</f>
        <v>62.900650999999996</v>
      </c>
      <c r="H186" s="13">
        <f>F188+F189</f>
        <v>267.995498</v>
      </c>
      <c r="I186" s="115">
        <f>G186+H186</f>
        <v>330.89614899999998</v>
      </c>
      <c r="J186" s="122">
        <v>2</v>
      </c>
      <c r="K186" s="29" t="s">
        <v>151</v>
      </c>
    </row>
    <row r="187" spans="1:11">
      <c r="A187" s="45"/>
      <c r="B187" s="57" t="s">
        <v>150</v>
      </c>
      <c r="C187" t="s">
        <v>13</v>
      </c>
      <c r="D187" t="s">
        <v>14</v>
      </c>
      <c r="E187" t="s">
        <v>17</v>
      </c>
      <c r="F187" s="11">
        <v>54.150528999999999</v>
      </c>
      <c r="J187" s="48"/>
    </row>
    <row r="188" spans="1:11">
      <c r="A188" s="46"/>
      <c r="B188" s="58" t="s">
        <v>150</v>
      </c>
      <c r="C188" s="68" t="s">
        <v>18</v>
      </c>
      <c r="D188" s="68" t="s">
        <v>19</v>
      </c>
      <c r="E188" s="74" t="s">
        <v>15</v>
      </c>
      <c r="F188" s="17">
        <v>63.355221</v>
      </c>
      <c r="G188" s="17"/>
      <c r="H188" s="17"/>
      <c r="I188" s="17"/>
      <c r="J188" s="48"/>
    </row>
    <row r="189" spans="1:11">
      <c r="A189" s="43"/>
      <c r="B189" s="65" t="s">
        <v>150</v>
      </c>
      <c r="C189" s="43" t="s">
        <v>18</v>
      </c>
      <c r="D189" s="14" t="s">
        <v>19</v>
      </c>
      <c r="E189" s="73" t="s">
        <v>17</v>
      </c>
      <c r="F189" s="11">
        <v>204.640277</v>
      </c>
      <c r="J189" s="62"/>
    </row>
    <row r="190" spans="1:11" s="9" customFormat="1">
      <c r="A190" s="9" t="s">
        <v>152</v>
      </c>
      <c r="B190" s="2" t="s">
        <v>153</v>
      </c>
      <c r="C190" s="2" t="s">
        <v>13</v>
      </c>
      <c r="D190" s="2" t="s">
        <v>14</v>
      </c>
      <c r="E190" s="3" t="s">
        <v>15</v>
      </c>
      <c r="F190" s="13">
        <v>14.36</v>
      </c>
      <c r="G190" s="13">
        <f>F190+F191</f>
        <v>56.46</v>
      </c>
      <c r="H190" s="13">
        <f>F192+F193</f>
        <v>589.4</v>
      </c>
      <c r="I190" s="13">
        <f>G190+H190</f>
        <v>645.86</v>
      </c>
      <c r="J190" s="108">
        <v>76</v>
      </c>
      <c r="K190" s="29" t="s">
        <v>154</v>
      </c>
    </row>
    <row r="191" spans="1:11">
      <c r="B191" s="14" t="s">
        <v>153</v>
      </c>
      <c r="C191" t="s">
        <v>13</v>
      </c>
      <c r="D191" t="s">
        <v>14</v>
      </c>
      <c r="E191" t="s">
        <v>17</v>
      </c>
      <c r="F191" s="11">
        <v>42.1</v>
      </c>
      <c r="J191" s="55"/>
    </row>
    <row r="192" spans="1:11">
      <c r="B192" s="14" t="s">
        <v>153</v>
      </c>
      <c r="C192" s="15" t="s">
        <v>18</v>
      </c>
      <c r="D192" s="15" t="s">
        <v>19</v>
      </c>
      <c r="E192" s="74" t="s">
        <v>15</v>
      </c>
      <c r="F192" s="17">
        <v>53.4</v>
      </c>
      <c r="G192" s="17"/>
      <c r="H192" s="17"/>
      <c r="I192" s="17"/>
      <c r="J192" s="56"/>
    </row>
    <row r="193" spans="1:11">
      <c r="B193" s="14" t="s">
        <v>153</v>
      </c>
      <c r="C193" s="5" t="s">
        <v>18</v>
      </c>
      <c r="D193" s="5" t="s">
        <v>19</v>
      </c>
      <c r="E193" s="70" t="s">
        <v>17</v>
      </c>
      <c r="F193" s="11">
        <v>536</v>
      </c>
      <c r="J193" s="109"/>
    </row>
    <row r="194" spans="1:11" s="10" customFormat="1">
      <c r="A194" s="9" t="s">
        <v>155</v>
      </c>
      <c r="B194" s="2" t="s">
        <v>156</v>
      </c>
      <c r="C194" s="2" t="s">
        <v>13</v>
      </c>
      <c r="D194" s="2" t="s">
        <v>14</v>
      </c>
      <c r="E194" s="3" t="s">
        <v>15</v>
      </c>
      <c r="F194" s="13">
        <v>35.299999999999997</v>
      </c>
      <c r="G194" s="13">
        <f>F194+F195</f>
        <v>54.699999999999996</v>
      </c>
      <c r="H194" s="13">
        <f>F196+F197</f>
        <v>37</v>
      </c>
      <c r="I194" s="13">
        <f>G194+H194</f>
        <v>91.699999999999989</v>
      </c>
      <c r="J194" s="9">
        <v>55</v>
      </c>
      <c r="K194" s="29" t="s">
        <v>157</v>
      </c>
    </row>
    <row r="195" spans="1:11">
      <c r="A195" s="45"/>
      <c r="B195" s="35" t="s">
        <v>156</v>
      </c>
      <c r="C195" s="57" t="s">
        <v>13</v>
      </c>
      <c r="D195" s="35" t="s">
        <v>14</v>
      </c>
      <c r="E195" s="57" t="s">
        <v>17</v>
      </c>
      <c r="F195" s="117">
        <v>19.399999999999999</v>
      </c>
      <c r="G195" s="113"/>
      <c r="H195" s="116"/>
      <c r="I195" s="112"/>
      <c r="J195" s="55"/>
    </row>
    <row r="196" spans="1:11">
      <c r="A196" s="46"/>
      <c r="B196" s="48" t="s">
        <v>156</v>
      </c>
      <c r="C196" s="81" t="s">
        <v>18</v>
      </c>
      <c r="D196" s="81" t="s">
        <v>19</v>
      </c>
      <c r="E196" s="80" t="s">
        <v>15</v>
      </c>
      <c r="F196" s="17">
        <v>17.399999999999999</v>
      </c>
      <c r="G196" s="17"/>
      <c r="H196" s="17"/>
      <c r="I196" s="17"/>
      <c r="J196" s="56"/>
    </row>
    <row r="197" spans="1:11">
      <c r="A197" s="43"/>
      <c r="B197" s="49" t="s">
        <v>156</v>
      </c>
      <c r="C197" s="43" t="s">
        <v>18</v>
      </c>
      <c r="D197" s="71" t="s">
        <v>19</v>
      </c>
      <c r="E197" s="71" t="s">
        <v>17</v>
      </c>
      <c r="F197" s="11">
        <v>19.600000000000001</v>
      </c>
      <c r="J197" s="7"/>
    </row>
    <row r="198" spans="1:11" s="9" customFormat="1">
      <c r="A198" s="9" t="s">
        <v>158</v>
      </c>
      <c r="B198" s="2" t="s">
        <v>159</v>
      </c>
      <c r="C198" s="2" t="s">
        <v>13</v>
      </c>
      <c r="D198" s="2" t="s">
        <v>14</v>
      </c>
      <c r="E198" s="3" t="s">
        <v>15</v>
      </c>
      <c r="F198" s="13">
        <v>0</v>
      </c>
      <c r="G198" s="13">
        <v>0</v>
      </c>
      <c r="H198" s="13">
        <v>0</v>
      </c>
      <c r="I198" s="13">
        <v>0</v>
      </c>
      <c r="J198" s="9">
        <v>42</v>
      </c>
      <c r="K198" s="29" t="s">
        <v>160</v>
      </c>
    </row>
    <row r="199" spans="1:11">
      <c r="B199" s="8" t="s">
        <v>159</v>
      </c>
      <c r="C199" s="79" t="s">
        <v>13</v>
      </c>
      <c r="D199" s="111" t="s">
        <v>14</v>
      </c>
      <c r="E199" s="57" t="s">
        <v>17</v>
      </c>
      <c r="F199" s="110">
        <v>0</v>
      </c>
      <c r="G199" s="112"/>
      <c r="H199" s="112"/>
      <c r="I199" s="112"/>
      <c r="J199" s="55"/>
    </row>
    <row r="200" spans="1:11">
      <c r="B200" s="14" t="s">
        <v>159</v>
      </c>
      <c r="C200" s="75" t="s">
        <v>18</v>
      </c>
      <c r="D200" s="68" t="s">
        <v>19</v>
      </c>
      <c r="E200" s="74" t="s">
        <v>15</v>
      </c>
      <c r="F200" s="17">
        <v>0</v>
      </c>
      <c r="G200" s="17"/>
      <c r="H200" s="17"/>
      <c r="I200" s="17"/>
      <c r="J200" s="56"/>
    </row>
    <row r="201" spans="1:11">
      <c r="B201" s="14" t="s">
        <v>159</v>
      </c>
      <c r="C201" s="66" t="s">
        <v>18</v>
      </c>
      <c r="D201" s="70" t="s">
        <v>19</v>
      </c>
      <c r="E201" s="49" t="s">
        <v>17</v>
      </c>
      <c r="F201" s="11">
        <v>0</v>
      </c>
      <c r="J201" s="109"/>
    </row>
    <row r="202" spans="1:11" s="9" customFormat="1">
      <c r="A202" s="9" t="s">
        <v>161</v>
      </c>
      <c r="B202" s="2" t="s">
        <v>162</v>
      </c>
      <c r="C202" s="2" t="s">
        <v>13</v>
      </c>
      <c r="D202" s="2" t="s">
        <v>14</v>
      </c>
      <c r="E202" s="3" t="s">
        <v>15</v>
      </c>
      <c r="F202" s="13">
        <v>88.4</v>
      </c>
      <c r="G202" s="13">
        <f>F202+F203</f>
        <v>90</v>
      </c>
      <c r="H202" s="13">
        <f>F204+F205</f>
        <v>168.8</v>
      </c>
      <c r="I202" s="13">
        <f>G202+H202</f>
        <v>258.8</v>
      </c>
      <c r="J202" s="9">
        <v>76</v>
      </c>
      <c r="K202" s="29" t="s">
        <v>163</v>
      </c>
    </row>
    <row r="203" spans="1:11">
      <c r="B203" s="44" t="s">
        <v>162</v>
      </c>
      <c r="C203" s="15" t="s">
        <v>13</v>
      </c>
      <c r="D203" s="15" t="s">
        <v>14</v>
      </c>
      <c r="E203" s="15" t="s">
        <v>17</v>
      </c>
      <c r="F203" s="11">
        <v>1.6</v>
      </c>
      <c r="J203" s="55"/>
    </row>
    <row r="204" spans="1:11">
      <c r="A204" s="85"/>
      <c r="B204" s="120" t="s">
        <v>162</v>
      </c>
      <c r="C204" s="75" t="s">
        <v>18</v>
      </c>
      <c r="D204" s="68" t="s">
        <v>19</v>
      </c>
      <c r="E204" s="74" t="s">
        <v>15</v>
      </c>
      <c r="F204" s="17">
        <v>158.9</v>
      </c>
      <c r="G204" s="17"/>
      <c r="H204" s="17"/>
      <c r="I204" s="17"/>
      <c r="J204" s="56"/>
    </row>
    <row r="205" spans="1:11" ht="15.75" customHeight="1">
      <c r="B205" s="77" t="s">
        <v>162</v>
      </c>
      <c r="C205" s="71" t="s">
        <v>18</v>
      </c>
      <c r="D205" s="71" t="s">
        <v>19</v>
      </c>
      <c r="E205" s="49" t="s">
        <v>17</v>
      </c>
      <c r="F205" s="119">
        <v>9.9</v>
      </c>
      <c r="J205" s="109"/>
    </row>
    <row r="206" spans="1:11" s="9" customFormat="1">
      <c r="A206" s="9" t="s">
        <v>164</v>
      </c>
      <c r="B206" s="31" t="s">
        <v>165</v>
      </c>
      <c r="C206" s="2" t="s">
        <v>13</v>
      </c>
      <c r="D206" s="2" t="s">
        <v>14</v>
      </c>
      <c r="E206" s="3" t="s">
        <v>15</v>
      </c>
      <c r="F206" s="118">
        <v>6.6</v>
      </c>
      <c r="G206" s="13">
        <f>F206+F207</f>
        <v>12.2</v>
      </c>
      <c r="H206" s="13">
        <f>F208+F209</f>
        <v>63</v>
      </c>
      <c r="I206" s="13">
        <f>G206+H206</f>
        <v>75.2</v>
      </c>
      <c r="J206" s="9">
        <v>75</v>
      </c>
      <c r="K206" s="29" t="s">
        <v>166</v>
      </c>
    </row>
    <row r="207" spans="1:11">
      <c r="B207" s="8" t="s">
        <v>165</v>
      </c>
      <c r="C207" s="15" t="s">
        <v>13</v>
      </c>
      <c r="D207" s="15" t="s">
        <v>14</v>
      </c>
      <c r="E207" s="15" t="s">
        <v>17</v>
      </c>
      <c r="F207" s="11">
        <v>5.6</v>
      </c>
      <c r="J207" s="55"/>
    </row>
    <row r="208" spans="1:11">
      <c r="B208" s="8" t="s">
        <v>165</v>
      </c>
      <c r="C208" s="75" t="s">
        <v>18</v>
      </c>
      <c r="D208" s="68" t="s">
        <v>19</v>
      </c>
      <c r="E208" s="74" t="s">
        <v>15</v>
      </c>
      <c r="F208" s="17">
        <v>34.1</v>
      </c>
      <c r="G208" s="17"/>
      <c r="H208" s="17"/>
      <c r="I208" s="17"/>
      <c r="J208" s="56"/>
    </row>
    <row r="209" spans="1:11">
      <c r="B209" s="8" t="s">
        <v>165</v>
      </c>
      <c r="C209" s="66" t="s">
        <v>18</v>
      </c>
      <c r="D209" s="66" t="s">
        <v>19</v>
      </c>
      <c r="E209" s="70" t="s">
        <v>17</v>
      </c>
      <c r="F209" s="11">
        <v>28.9</v>
      </c>
      <c r="J209" s="109"/>
    </row>
    <row r="210" spans="1:11" s="9" customFormat="1">
      <c r="A210" s="10" t="s">
        <v>164</v>
      </c>
      <c r="B210" s="2" t="s">
        <v>167</v>
      </c>
      <c r="C210" s="2" t="s">
        <v>13</v>
      </c>
      <c r="D210" s="2" t="s">
        <v>14</v>
      </c>
      <c r="E210" s="3" t="s">
        <v>15</v>
      </c>
      <c r="F210" s="13">
        <v>0.4</v>
      </c>
      <c r="G210" s="13">
        <f>F210+F211</f>
        <v>0.4</v>
      </c>
      <c r="H210" s="13">
        <f>F212+F213</f>
        <v>10.4</v>
      </c>
      <c r="I210" s="13">
        <f>G210+H210</f>
        <v>10.8</v>
      </c>
      <c r="J210" s="10"/>
    </row>
    <row r="211" spans="1:11">
      <c r="A211" s="45"/>
      <c r="B211" s="82" t="s">
        <v>167</v>
      </c>
      <c r="C211" s="15" t="s">
        <v>13</v>
      </c>
      <c r="D211" s="15" t="s">
        <v>14</v>
      </c>
      <c r="E211" s="15" t="s">
        <v>17</v>
      </c>
      <c r="F211" s="11">
        <v>0</v>
      </c>
      <c r="J211" s="27"/>
    </row>
    <row r="212" spans="1:11">
      <c r="A212" s="46"/>
      <c r="B212" s="58" t="s">
        <v>167</v>
      </c>
      <c r="C212" s="69" t="s">
        <v>18</v>
      </c>
      <c r="D212" s="68" t="s">
        <v>19</v>
      </c>
      <c r="E212" s="74" t="s">
        <v>15</v>
      </c>
      <c r="F212" s="17">
        <v>10.4</v>
      </c>
      <c r="G212" s="17"/>
      <c r="H212" s="17"/>
      <c r="I212" s="17"/>
      <c r="J212" s="27"/>
    </row>
    <row r="213" spans="1:11">
      <c r="A213" s="43"/>
      <c r="B213" s="42" t="s">
        <v>167</v>
      </c>
      <c r="C213" s="66" t="s">
        <v>18</v>
      </c>
      <c r="D213" s="66" t="s">
        <v>19</v>
      </c>
      <c r="E213" s="70" t="s">
        <v>17</v>
      </c>
      <c r="F213" s="11">
        <v>0</v>
      </c>
      <c r="J213" s="27"/>
    </row>
    <row r="214" spans="1:11" s="9" customFormat="1">
      <c r="A214" s="9" t="s">
        <v>168</v>
      </c>
      <c r="B214" s="2" t="s">
        <v>169</v>
      </c>
      <c r="C214" s="2" t="s">
        <v>13</v>
      </c>
      <c r="D214" s="2" t="s">
        <v>14</v>
      </c>
      <c r="E214" s="3" t="s">
        <v>15</v>
      </c>
      <c r="F214" s="13">
        <v>28.175419999999999</v>
      </c>
      <c r="G214" s="13">
        <f>F214+F215</f>
        <v>46.049312</v>
      </c>
      <c r="H214" s="13">
        <f>F216+F217</f>
        <v>27.091191000000002</v>
      </c>
      <c r="I214" s="13">
        <f>G214+H214</f>
        <v>73.140502999999995</v>
      </c>
      <c r="J214" s="9">
        <v>8</v>
      </c>
      <c r="K214" s="29" t="s">
        <v>170</v>
      </c>
    </row>
    <row r="215" spans="1:11">
      <c r="B215" s="8" t="s">
        <v>169</v>
      </c>
      <c r="C215" s="15" t="s">
        <v>13</v>
      </c>
      <c r="D215" s="15" t="s">
        <v>14</v>
      </c>
      <c r="E215" s="15" t="s">
        <v>17</v>
      </c>
      <c r="F215" s="11">
        <v>17.873892000000001</v>
      </c>
      <c r="J215" s="26"/>
    </row>
    <row r="216" spans="1:11">
      <c r="B216" s="8" t="s">
        <v>169</v>
      </c>
      <c r="C216" s="15" t="s">
        <v>18</v>
      </c>
      <c r="D216" s="15" t="s">
        <v>19</v>
      </c>
      <c r="E216" s="18" t="s">
        <v>15</v>
      </c>
      <c r="F216" s="17">
        <v>15.913954</v>
      </c>
      <c r="G216" s="17"/>
      <c r="H216" s="17"/>
      <c r="I216" s="17"/>
      <c r="J216" s="26"/>
    </row>
    <row r="217" spans="1:11">
      <c r="B217" s="8" t="s">
        <v>169</v>
      </c>
      <c r="C217" s="5" t="s">
        <v>18</v>
      </c>
      <c r="D217" s="5" t="s">
        <v>19</v>
      </c>
      <c r="E217" s="5" t="s">
        <v>17</v>
      </c>
      <c r="F217" s="11">
        <v>11.177237</v>
      </c>
      <c r="J217" s="26"/>
    </row>
    <row r="218" spans="1:11" s="9" customFormat="1">
      <c r="A218" s="9" t="s">
        <v>171</v>
      </c>
      <c r="B218" s="2" t="s">
        <v>172</v>
      </c>
      <c r="C218" s="2" t="s">
        <v>13</v>
      </c>
      <c r="D218" s="2" t="s">
        <v>14</v>
      </c>
      <c r="E218" s="3" t="s">
        <v>15</v>
      </c>
      <c r="F218" s="13">
        <v>107.5</v>
      </c>
      <c r="G218" s="13">
        <f>F218+F219</f>
        <v>182.8</v>
      </c>
      <c r="H218" s="13">
        <f>F220+F221</f>
        <v>68.099999999999994</v>
      </c>
      <c r="I218" s="13">
        <f>G218+H218</f>
        <v>250.9</v>
      </c>
      <c r="J218" s="9">
        <v>63</v>
      </c>
      <c r="K218" s="29" t="s">
        <v>173</v>
      </c>
    </row>
    <row r="219" spans="1:11">
      <c r="B219" s="14" t="s">
        <v>172</v>
      </c>
      <c r="C219" s="15" t="s">
        <v>13</v>
      </c>
      <c r="D219" s="15" t="s">
        <v>14</v>
      </c>
      <c r="E219" s="15" t="s">
        <v>17</v>
      </c>
      <c r="F219" s="11">
        <v>75.3</v>
      </c>
      <c r="J219" s="26"/>
    </row>
    <row r="220" spans="1:11">
      <c r="B220" s="14" t="s">
        <v>172</v>
      </c>
      <c r="C220" s="15" t="s">
        <v>18</v>
      </c>
      <c r="D220" s="15" t="s">
        <v>19</v>
      </c>
      <c r="E220" s="18" t="s">
        <v>15</v>
      </c>
      <c r="F220" s="17">
        <v>68.099999999999994</v>
      </c>
      <c r="G220" s="17"/>
      <c r="H220" s="17"/>
      <c r="I220" s="17"/>
      <c r="J220" s="26"/>
    </row>
    <row r="221" spans="1:11">
      <c r="B221" s="14" t="s">
        <v>172</v>
      </c>
      <c r="C221" s="5" t="s">
        <v>18</v>
      </c>
      <c r="D221" s="5" t="s">
        <v>19</v>
      </c>
      <c r="E221" s="5" t="s">
        <v>17</v>
      </c>
      <c r="F221" s="11">
        <v>0</v>
      </c>
      <c r="J221" s="26"/>
    </row>
    <row r="222" spans="1:11" s="9" customFormat="1">
      <c r="A222" s="9" t="s">
        <v>174</v>
      </c>
      <c r="B222" s="2" t="s">
        <v>175</v>
      </c>
      <c r="C222" s="2" t="s">
        <v>13</v>
      </c>
      <c r="D222" s="2" t="s">
        <v>14</v>
      </c>
      <c r="E222" s="3" t="s">
        <v>15</v>
      </c>
      <c r="F222" s="13">
        <v>1.6</v>
      </c>
      <c r="G222" s="13">
        <f>F222+F223</f>
        <v>190</v>
      </c>
      <c r="H222" s="13">
        <f>F224+F225</f>
        <v>85.4</v>
      </c>
      <c r="I222" s="13">
        <f>G222+H222</f>
        <v>275.39999999999998</v>
      </c>
      <c r="J222" s="9">
        <v>56</v>
      </c>
      <c r="K222" s="29" t="s">
        <v>176</v>
      </c>
    </row>
    <row r="223" spans="1:11">
      <c r="B223" s="14" t="s">
        <v>175</v>
      </c>
      <c r="C223" s="15" t="s">
        <v>13</v>
      </c>
      <c r="D223" s="15" t="s">
        <v>14</v>
      </c>
      <c r="E223" s="15" t="s">
        <v>17</v>
      </c>
      <c r="F223" s="11">
        <v>188.4</v>
      </c>
      <c r="J223" s="26"/>
    </row>
    <row r="224" spans="1:11">
      <c r="B224" s="14" t="s">
        <v>175</v>
      </c>
      <c r="C224" s="15" t="s">
        <v>18</v>
      </c>
      <c r="D224" s="15" t="s">
        <v>19</v>
      </c>
      <c r="E224" s="18" t="s">
        <v>15</v>
      </c>
      <c r="F224" s="17">
        <v>0</v>
      </c>
      <c r="G224" s="17"/>
      <c r="H224" s="17"/>
      <c r="I224" s="17"/>
      <c r="J224" s="26"/>
    </row>
    <row r="225" spans="1:11">
      <c r="B225" s="14" t="s">
        <v>175</v>
      </c>
      <c r="C225" s="5" t="s">
        <v>18</v>
      </c>
      <c r="D225" s="5" t="s">
        <v>19</v>
      </c>
      <c r="E225" s="5" t="s">
        <v>17</v>
      </c>
      <c r="F225" s="11">
        <v>85.4</v>
      </c>
      <c r="J225" s="26"/>
    </row>
    <row r="226" spans="1:11" s="9" customFormat="1">
      <c r="A226" s="9" t="s">
        <v>177</v>
      </c>
      <c r="B226" s="2" t="s">
        <v>178</v>
      </c>
      <c r="C226" s="2" t="s">
        <v>13</v>
      </c>
      <c r="D226" s="2" t="s">
        <v>14</v>
      </c>
      <c r="E226" s="3" t="s">
        <v>15</v>
      </c>
      <c r="F226" s="13">
        <v>1.9325939999999999</v>
      </c>
      <c r="G226" s="13">
        <f>F226+F227</f>
        <v>1.994464</v>
      </c>
      <c r="H226" s="13">
        <f>F228+F229</f>
        <v>91.139465000000001</v>
      </c>
      <c r="I226" s="13">
        <f>G226+H226</f>
        <v>93.133928999999995</v>
      </c>
      <c r="J226" s="9">
        <v>4</v>
      </c>
      <c r="K226" s="29" t="s">
        <v>179</v>
      </c>
    </row>
    <row r="227" spans="1:11">
      <c r="B227" s="8" t="s">
        <v>178</v>
      </c>
      <c r="C227" s="15" t="s">
        <v>13</v>
      </c>
      <c r="D227" s="15" t="s">
        <v>14</v>
      </c>
      <c r="E227" s="15" t="s">
        <v>17</v>
      </c>
      <c r="F227" s="11">
        <v>6.1870000000000001E-2</v>
      </c>
      <c r="J227" s="26"/>
    </row>
    <row r="228" spans="1:11">
      <c r="B228" s="8" t="s">
        <v>178</v>
      </c>
      <c r="C228" s="15" t="s">
        <v>18</v>
      </c>
      <c r="D228" s="15" t="s">
        <v>19</v>
      </c>
      <c r="E228" s="18" t="s">
        <v>15</v>
      </c>
      <c r="F228" s="17">
        <v>83.650171999999998</v>
      </c>
      <c r="G228" s="17"/>
      <c r="H228" s="17"/>
      <c r="I228" s="17"/>
      <c r="J228" s="26"/>
    </row>
    <row r="229" spans="1:11">
      <c r="B229" s="8" t="s">
        <v>178</v>
      </c>
      <c r="C229" s="5" t="s">
        <v>18</v>
      </c>
      <c r="D229" s="5" t="s">
        <v>19</v>
      </c>
      <c r="E229" s="5" t="s">
        <v>17</v>
      </c>
      <c r="F229" s="11">
        <v>7.489293</v>
      </c>
      <c r="J229" s="26"/>
    </row>
    <row r="230" spans="1:11" s="9" customFormat="1">
      <c r="A230" s="9" t="s">
        <v>180</v>
      </c>
      <c r="B230" s="2" t="s">
        <v>181</v>
      </c>
      <c r="C230" s="2" t="s">
        <v>13</v>
      </c>
      <c r="D230" s="2" t="s">
        <v>14</v>
      </c>
      <c r="E230" s="3" t="s">
        <v>15</v>
      </c>
      <c r="F230" s="13">
        <v>31.7</v>
      </c>
      <c r="G230" s="13">
        <f>(F230)+ (F231)</f>
        <v>114.7</v>
      </c>
      <c r="H230" s="13">
        <f>(F232) + (F233)</f>
        <v>265.7</v>
      </c>
      <c r="I230" s="13">
        <f>(G230)+(H230)</f>
        <v>380.4</v>
      </c>
      <c r="J230" s="9">
        <v>19</v>
      </c>
      <c r="K230" s="29" t="s">
        <v>182</v>
      </c>
    </row>
    <row r="231" spans="1:11">
      <c r="B231" s="6" t="s">
        <v>181</v>
      </c>
      <c r="C231" s="15" t="s">
        <v>13</v>
      </c>
      <c r="D231" s="15" t="s">
        <v>14</v>
      </c>
      <c r="E231" s="15" t="s">
        <v>17</v>
      </c>
      <c r="F231" s="11">
        <v>83</v>
      </c>
      <c r="J231" s="26"/>
    </row>
    <row r="232" spans="1:11">
      <c r="B232" s="6" t="s">
        <v>181</v>
      </c>
      <c r="C232" s="15" t="s">
        <v>18</v>
      </c>
      <c r="D232" s="15" t="s">
        <v>19</v>
      </c>
      <c r="E232" s="18" t="s">
        <v>15</v>
      </c>
      <c r="F232" s="17">
        <v>100.7</v>
      </c>
      <c r="G232" s="17"/>
      <c r="H232" s="17"/>
      <c r="I232" s="17"/>
      <c r="J232" s="26"/>
    </row>
    <row r="233" spans="1:11">
      <c r="B233" s="6" t="s">
        <v>181</v>
      </c>
      <c r="C233" s="5" t="s">
        <v>18</v>
      </c>
      <c r="D233" s="5" t="s">
        <v>19</v>
      </c>
      <c r="E233" s="5" t="s">
        <v>17</v>
      </c>
      <c r="F233" s="11">
        <v>165</v>
      </c>
      <c r="J233" s="26"/>
    </row>
    <row r="234" spans="1:11" s="9" customFormat="1">
      <c r="A234" s="9" t="s">
        <v>183</v>
      </c>
      <c r="B234" s="2" t="s">
        <v>184</v>
      </c>
      <c r="C234" s="2" t="s">
        <v>13</v>
      </c>
      <c r="D234" s="2" t="s">
        <v>14</v>
      </c>
      <c r="E234" s="3" t="s">
        <v>15</v>
      </c>
      <c r="F234" s="13">
        <v>176.8</v>
      </c>
      <c r="G234" s="13">
        <f>F234+F235</f>
        <v>260.5</v>
      </c>
      <c r="H234" s="13">
        <f>F236+F237</f>
        <v>214</v>
      </c>
      <c r="I234" s="13">
        <f>G234+H234</f>
        <v>474.5</v>
      </c>
      <c r="J234" s="9">
        <v>67</v>
      </c>
      <c r="K234" s="29" t="s">
        <v>185</v>
      </c>
    </row>
    <row r="235" spans="1:11">
      <c r="B235" s="14" t="s">
        <v>184</v>
      </c>
      <c r="C235" s="15" t="s">
        <v>13</v>
      </c>
      <c r="D235" s="15" t="s">
        <v>14</v>
      </c>
      <c r="E235" s="15" t="s">
        <v>17</v>
      </c>
      <c r="F235" s="11">
        <v>83.7</v>
      </c>
      <c r="J235" s="26"/>
    </row>
    <row r="236" spans="1:11">
      <c r="B236" s="14" t="s">
        <v>184</v>
      </c>
      <c r="C236" s="15" t="s">
        <v>18</v>
      </c>
      <c r="D236" s="15" t="s">
        <v>19</v>
      </c>
      <c r="E236" s="18" t="s">
        <v>15</v>
      </c>
      <c r="F236" s="17">
        <v>154.4</v>
      </c>
      <c r="G236" s="17"/>
      <c r="H236" s="17"/>
      <c r="I236" s="17"/>
      <c r="J236" s="26"/>
    </row>
    <row r="237" spans="1:11">
      <c r="B237" s="14" t="s">
        <v>184</v>
      </c>
      <c r="C237" s="5" t="s">
        <v>18</v>
      </c>
      <c r="D237" s="5" t="s">
        <v>19</v>
      </c>
      <c r="E237" s="5" t="s">
        <v>17</v>
      </c>
      <c r="F237" s="11">
        <v>59.6</v>
      </c>
      <c r="J237" s="26"/>
    </row>
    <row r="238" spans="1:11" s="9" customFormat="1">
      <c r="A238" s="9" t="s">
        <v>186</v>
      </c>
      <c r="B238" s="2" t="s">
        <v>187</v>
      </c>
      <c r="C238" s="2" t="s">
        <v>13</v>
      </c>
      <c r="D238" s="2" t="s">
        <v>14</v>
      </c>
      <c r="E238" s="3" t="s">
        <v>15</v>
      </c>
      <c r="F238" s="13">
        <v>0</v>
      </c>
      <c r="G238" s="13">
        <f>F238+F239</f>
        <v>104.1</v>
      </c>
      <c r="H238" s="13">
        <f>F240+F241</f>
        <v>234.9</v>
      </c>
      <c r="I238" s="13">
        <f>G238+H238</f>
        <v>339</v>
      </c>
      <c r="J238" s="9" t="s">
        <v>53</v>
      </c>
      <c r="K238" s="9" t="s">
        <v>69</v>
      </c>
    </row>
    <row r="239" spans="1:11">
      <c r="B239" s="14" t="s">
        <v>187</v>
      </c>
      <c r="C239" s="15" t="s">
        <v>13</v>
      </c>
      <c r="D239" s="15" t="s">
        <v>14</v>
      </c>
      <c r="E239" s="15" t="s">
        <v>17</v>
      </c>
      <c r="F239" s="11">
        <v>104.1</v>
      </c>
      <c r="J239" s="26"/>
    </row>
    <row r="240" spans="1:11">
      <c r="B240" s="14" t="s">
        <v>187</v>
      </c>
      <c r="C240" s="15" t="s">
        <v>18</v>
      </c>
      <c r="D240" s="15" t="s">
        <v>19</v>
      </c>
      <c r="E240" s="18" t="s">
        <v>15</v>
      </c>
      <c r="F240" s="17">
        <v>0</v>
      </c>
      <c r="G240" s="17"/>
      <c r="H240" s="17"/>
      <c r="I240" s="17"/>
      <c r="J240" s="26"/>
    </row>
    <row r="241" spans="1:11">
      <c r="B241" s="14" t="s">
        <v>187</v>
      </c>
      <c r="C241" s="5" t="s">
        <v>18</v>
      </c>
      <c r="D241" s="5" t="s">
        <v>19</v>
      </c>
      <c r="E241" s="5" t="s">
        <v>17</v>
      </c>
      <c r="F241" s="11">
        <v>234.9</v>
      </c>
      <c r="J241" s="26"/>
    </row>
    <row r="242" spans="1:11" s="9" customFormat="1">
      <c r="A242" s="9" t="s">
        <v>188</v>
      </c>
      <c r="B242" s="2" t="s">
        <v>189</v>
      </c>
      <c r="C242" s="2" t="s">
        <v>13</v>
      </c>
      <c r="D242" s="2" t="s">
        <v>14</v>
      </c>
      <c r="E242" s="3" t="s">
        <v>15</v>
      </c>
      <c r="F242" s="13">
        <v>6.2166560000000004</v>
      </c>
      <c r="G242" s="13">
        <f>F242+F243</f>
        <v>40.137915</v>
      </c>
      <c r="H242" s="13">
        <f>F244+F245</f>
        <v>118.31053900000001</v>
      </c>
      <c r="I242" s="13">
        <f>G242+H242</f>
        <v>158.448454</v>
      </c>
      <c r="J242" s="9">
        <v>20</v>
      </c>
      <c r="K242" s="29" t="s">
        <v>190</v>
      </c>
    </row>
    <row r="243" spans="1:11">
      <c r="B243" s="8" t="s">
        <v>189</v>
      </c>
      <c r="C243" s="15" t="s">
        <v>13</v>
      </c>
      <c r="D243" s="15" t="s">
        <v>14</v>
      </c>
      <c r="E243" s="15" t="s">
        <v>17</v>
      </c>
      <c r="F243" s="28">
        <v>33.921258999999999</v>
      </c>
      <c r="J243" s="26"/>
    </row>
    <row r="244" spans="1:11">
      <c r="B244" s="8" t="s">
        <v>189</v>
      </c>
      <c r="C244" s="15" t="s">
        <v>18</v>
      </c>
      <c r="D244" s="15" t="s">
        <v>19</v>
      </c>
      <c r="E244" s="18" t="s">
        <v>15</v>
      </c>
      <c r="F244" s="28">
        <v>30.471191999999999</v>
      </c>
      <c r="G244" s="17"/>
      <c r="H244" s="17"/>
      <c r="I244" s="17"/>
      <c r="J244" s="26"/>
    </row>
    <row r="245" spans="1:11">
      <c r="B245" s="8" t="s">
        <v>189</v>
      </c>
      <c r="C245" s="5" t="s">
        <v>18</v>
      </c>
      <c r="D245" s="5" t="s">
        <v>19</v>
      </c>
      <c r="E245" s="5" t="s">
        <v>17</v>
      </c>
      <c r="F245" s="90">
        <v>87.839347000000004</v>
      </c>
      <c r="J245" s="91"/>
    </row>
    <row r="246" spans="1:11" s="92" customFormat="1">
      <c r="B246" s="92" t="s">
        <v>191</v>
      </c>
      <c r="C246" s="92" t="s">
        <v>13</v>
      </c>
      <c r="D246" s="92" t="s">
        <v>14</v>
      </c>
      <c r="E246" s="93" t="s">
        <v>15</v>
      </c>
      <c r="F246" s="94">
        <f>F210+F170+F218+F166+F22</f>
        <v>138.1</v>
      </c>
      <c r="G246" s="94">
        <f>F246+F247</f>
        <v>268.60000000000002</v>
      </c>
      <c r="H246" s="94">
        <f>F248+F249</f>
        <v>166.3</v>
      </c>
      <c r="I246" s="94">
        <f>G246+H246</f>
        <v>434.90000000000003</v>
      </c>
      <c r="K246" s="29" t="s">
        <v>192</v>
      </c>
    </row>
    <row r="247" spans="1:11">
      <c r="B247" s="8" t="s">
        <v>191</v>
      </c>
      <c r="C247" s="15" t="s">
        <v>13</v>
      </c>
      <c r="D247" s="15" t="s">
        <v>14</v>
      </c>
      <c r="E247" s="15" t="s">
        <v>17</v>
      </c>
      <c r="F247" s="11">
        <f>F219+F211+F171+F167+F23</f>
        <v>130.5</v>
      </c>
    </row>
    <row r="248" spans="1:11">
      <c r="B248" s="8" t="s">
        <v>191</v>
      </c>
      <c r="C248" s="15" t="s">
        <v>18</v>
      </c>
      <c r="D248" s="15" t="s">
        <v>19</v>
      </c>
      <c r="E248" s="18" t="s">
        <v>15</v>
      </c>
      <c r="F248" s="11">
        <f>F212+F220+F172+F168+F24</f>
        <v>165.8</v>
      </c>
    </row>
    <row r="249" spans="1:11">
      <c r="B249" s="8" t="s">
        <v>191</v>
      </c>
      <c r="C249" s="5" t="s">
        <v>18</v>
      </c>
      <c r="D249" s="5" t="s">
        <v>19</v>
      </c>
      <c r="E249" s="5" t="s">
        <v>17</v>
      </c>
      <c r="F249" s="11">
        <f>F213+F221+F173+F169+F25</f>
        <v>0.5</v>
      </c>
    </row>
    <row r="250" spans="1:11" s="2" customFormat="1">
      <c r="A250" s="2" t="s">
        <v>193</v>
      </c>
      <c r="B250" s="2" t="s">
        <v>194</v>
      </c>
      <c r="C250" s="92" t="s">
        <v>13</v>
      </c>
      <c r="D250" s="92" t="s">
        <v>14</v>
      </c>
      <c r="E250" s="93" t="s">
        <v>15</v>
      </c>
      <c r="F250" s="12">
        <v>2.7</v>
      </c>
      <c r="G250" s="12">
        <v>60</v>
      </c>
      <c r="H250" s="12">
        <v>56</v>
      </c>
      <c r="I250" s="12">
        <v>116</v>
      </c>
      <c r="K250" s="29" t="s">
        <v>195</v>
      </c>
    </row>
    <row r="251" spans="1:11">
      <c r="B251" s="6" t="s">
        <v>194</v>
      </c>
      <c r="C251" s="15" t="s">
        <v>13</v>
      </c>
      <c r="D251" s="15" t="s">
        <v>14</v>
      </c>
      <c r="E251" s="15" t="s">
        <v>17</v>
      </c>
      <c r="F251" s="11">
        <v>57.3</v>
      </c>
    </row>
    <row r="252" spans="1:11">
      <c r="B252" s="6" t="s">
        <v>194</v>
      </c>
      <c r="C252" s="15" t="s">
        <v>18</v>
      </c>
      <c r="D252" s="15" t="s">
        <v>19</v>
      </c>
      <c r="E252" s="18" t="s">
        <v>15</v>
      </c>
      <c r="F252" s="11">
        <v>0</v>
      </c>
    </row>
    <row r="253" spans="1:11">
      <c r="B253" s="6" t="s">
        <v>194</v>
      </c>
      <c r="C253" s="5" t="s">
        <v>18</v>
      </c>
      <c r="D253" s="5" t="s">
        <v>19</v>
      </c>
      <c r="E253" s="5" t="s">
        <v>17</v>
      </c>
      <c r="F253" s="11">
        <v>56</v>
      </c>
    </row>
  </sheetData>
  <sortState xmlns:xlrd2="http://schemas.microsoft.com/office/spreadsheetml/2017/richdata2" ref="A2:J245">
    <sortCondition ref="B2:B245"/>
  </sortState>
  <hyperlinks>
    <hyperlink ref="K34" r:id="rId1" xr:uid="{E543CC95-D2FA-4940-A378-EEA9B266CA77}"/>
    <hyperlink ref="K110" r:id="rId2" xr:uid="{A6C6E63E-EC81-4279-BB16-5B383F20E6E9}"/>
    <hyperlink ref="K102" r:id="rId3" xr:uid="{889A65DB-31AB-4819-987B-5C702E003015}"/>
    <hyperlink ref="K214" r:id="rId4" xr:uid="{FEECDC21-C1A4-4024-8D84-6BA29A5715D9}"/>
    <hyperlink ref="K106" r:id="rId5" xr:uid="{EC32E03E-380D-4BB1-A05A-1582C8A06643}"/>
    <hyperlink ref="K206" r:id="rId6" xr:uid="{620DC07D-9648-4031-AE14-2AB58E1CFA34}"/>
    <hyperlink ref="K146" r:id="rId7" xr:uid="{99CE5617-0D73-418C-8CF6-8A4934468E3B}"/>
    <hyperlink ref="K142" r:id="rId8" xr:uid="{190A9578-D350-4B3B-8F1E-F87CF36FB1EC}"/>
    <hyperlink ref="K242" r:id="rId9" xr:uid="{DBD08B11-AEEC-4C66-8184-5CAF490C8AC4}"/>
    <hyperlink ref="K98" r:id="rId10" xr:uid="{C4CB6D46-4450-4152-AB5B-05D48C6D8AE7}"/>
    <hyperlink ref="K138" r:id="rId11" xr:uid="{CDB856DE-4E0D-45BE-B017-379FA1A5A5FE}"/>
    <hyperlink ref="K86" r:id="rId12" xr:uid="{527E4042-0CC5-4542-AD1E-3A3D698EA2CD}"/>
    <hyperlink ref="K202" r:id="rId13" xr:uid="{D72B2A22-0016-4A0D-A44E-B3E9BB026411}"/>
    <hyperlink ref="K78" r:id="rId14" xr:uid="{204CE393-4513-469B-B288-5201FAD12017}"/>
    <hyperlink ref="K198" r:id="rId15" xr:uid="{C405D0DC-79AD-4367-8AFA-82B26C8A0115}"/>
    <hyperlink ref="K74" r:id="rId16" xr:uid="{6503F229-81BB-49B7-9188-D549FA09DA4B}"/>
    <hyperlink ref="K62" r:id="rId17" xr:uid="{41386B43-5B5B-46D5-A3B4-B9062275D4FC}"/>
    <hyperlink ref="K194" r:id="rId18" xr:uid="{A5152208-C6AE-4D45-9271-946DA56FAC7D}"/>
    <hyperlink ref="K234" r:id="rId19" xr:uid="{75D05A2A-AC8E-4D06-8201-4EF9D141DC4C}"/>
    <hyperlink ref="K30" r:id="rId20" xr:uid="{16EA1707-5CB6-4EA5-BB05-6DB3B5C028EC}"/>
    <hyperlink ref="K50" r:id="rId21" xr:uid="{643C8226-9E5A-4BB5-A668-4ADFF30B4384}"/>
    <hyperlink ref="K230" r:id="rId22" xr:uid="{C0FA5113-EE97-455C-95BE-B9DFED47E1E1}"/>
    <hyperlink ref="K58" r:id="rId23" xr:uid="{D5A73CD4-7C3A-4706-839F-12A562B33AC8}"/>
    <hyperlink ref="K134" r:id="rId24" xr:uid="{38F47D6E-7761-4097-8B58-D881E81A2BE8}"/>
    <hyperlink ref="K26" r:id="rId25" xr:uid="{5A3A1D1A-8AEA-44B8-A41E-010B1DCB9A9A}"/>
    <hyperlink ref="K46" r:id="rId26" xr:uid="{96AECB9C-2E93-41EF-A3F0-F1E6F4CF6AE9}"/>
    <hyperlink ref="K22" r:id="rId27" xr:uid="{C2464629-3372-4EEA-B713-DBACE53F0873}"/>
    <hyperlink ref="K18" r:id="rId28" xr:uid="{80A5000D-EC5D-428B-8A02-59B9B1F08EB5}"/>
    <hyperlink ref="K246" r:id="rId29" xr:uid="{72105D5D-4D78-4254-8F64-BEAA6FF1C700}"/>
    <hyperlink ref="K42" r:id="rId30" xr:uid="{F831F2D9-6373-4959-8BE8-18B565A9B679}"/>
    <hyperlink ref="K14" r:id="rId31" xr:uid="{7D12E9F7-A06D-4806-B683-2E1D8485120F}"/>
    <hyperlink ref="K6" r:id="rId32" xr:uid="{A6DDFACA-C33D-497D-88EB-AB4C24E9AEC4}"/>
    <hyperlink ref="K10" r:id="rId33" xr:uid="{A737B208-3344-4C21-B2C2-98A5B0A88907}"/>
    <hyperlink ref="K186" r:id="rId34" xr:uid="{EC0A7D9F-87B2-4B15-A610-DEEB038E680E}"/>
    <hyperlink ref="K218" r:id="rId35" xr:uid="{6D73392C-C52E-4BA4-A3BE-1C36D80F17B8}"/>
    <hyperlink ref="K2" r:id="rId36" xr:uid="{FCD9F29E-EE02-4668-9EC8-A8C27AE43748}"/>
    <hyperlink ref="K54" r:id="rId37" xr:uid="{3E1A0FD5-53FE-4204-AE8C-86C1E3BAD489}"/>
    <hyperlink ref="K122" r:id="rId38" xr:uid="{161B3402-C112-48C6-93CF-CFBD7667F5DC}"/>
    <hyperlink ref="K118" r:id="rId39" xr:uid="{7B43918C-8919-4679-BD66-BAD967FF5CD0}"/>
    <hyperlink ref="K114" r:id="rId40" xr:uid="{D20A4C4C-1342-4380-8DC8-A8E4D8DB43DC}"/>
    <hyperlink ref="K38" r:id="rId41" xr:uid="{8855C09E-B5CD-4536-BC61-5A12E5488618}"/>
    <hyperlink ref="K150" r:id="rId42" xr:uid="{996A9801-A6C3-4804-BE39-D161BF3A6C59}"/>
    <hyperlink ref="K250" r:id="rId43" xr:uid="{98B42341-611E-42FF-A950-B1FBEB2F0323}"/>
    <hyperlink ref="K226" r:id="rId44" xr:uid="{B127F7EB-E6E8-41C6-A05E-95D92E2E75B2}"/>
    <hyperlink ref="K222" r:id="rId45" xr:uid="{5AD9DF5B-3C32-44BA-BE9E-1EB1B2D40399}"/>
    <hyperlink ref="K190" r:id="rId46" xr:uid="{3262DDB1-E8A0-4B24-A694-EE878942ABDF}"/>
    <hyperlink ref="K182" r:id="rId47" xr:uid="{4548B3E0-F381-4763-BA42-75B913F1C639}"/>
    <hyperlink ref="K166" r:id="rId48" xr:uid="{8FEE3CC9-84D3-4D4C-8B2F-3EA9D528D4DC}"/>
    <hyperlink ref="K162" r:id="rId49" xr:uid="{F6518674-A876-4247-A7E7-91EDB76DC5FD}"/>
    <hyperlink ref="K158" r:id="rId50" xr:uid="{30B2A296-B27A-4A01-86CF-9AA9184EEFC4}"/>
    <hyperlink ref="K154" r:id="rId51" xr:uid="{D39ABE44-1768-46AA-B094-8849889C48C4}"/>
    <hyperlink ref="K126" r:id="rId52" xr:uid="{95E3B9AE-5B53-43B4-96F7-9DCDE20A0D12}"/>
    <hyperlink ref="K130" r:id="rId53" xr:uid="{1DAEF36F-A0F0-4CC5-9FC3-E8087FDDF70B}"/>
    <hyperlink ref="K94" r:id="rId54" xr:uid="{EE40EE16-5B83-4411-AEB7-D60DC1C7A364}"/>
    <hyperlink ref="K90" r:id="rId55" xr:uid="{6E83BAE0-385C-43CB-BD16-C20D9B32FFCF}"/>
    <hyperlink ref="K82" r:id="rId56" xr:uid="{8FC0CA7C-6399-47D6-B99F-DF5E6EB91844}"/>
    <hyperlink ref="K66" r:id="rId57" xr:uid="{52AE246F-2D6C-4243-8409-A12F69F62271}"/>
  </hyperlinks>
  <pageMargins left="0.7" right="0.7" top="0.75" bottom="0.75" header="0.3" footer="0.3"/>
  <pageSetup orientation="portrait" r:id="rId58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F37010D9901894D8DBCCEB99912F725" ma:contentTypeVersion="12" ma:contentTypeDescription="Create a new document." ma:contentTypeScope="" ma:versionID="f10d7d36320fa0a6bfd2e09795ed06f7">
  <xsd:schema xmlns:xsd="http://www.w3.org/2001/XMLSchema" xmlns:xs="http://www.w3.org/2001/XMLSchema" xmlns:p="http://schemas.microsoft.com/office/2006/metadata/properties" xmlns:ns3="9e745991-5738-4844-8f2e-f701fb0eead1" xmlns:ns4="a8484bdb-5edc-4f98-b435-a637c4ba5761" targetNamespace="http://schemas.microsoft.com/office/2006/metadata/properties" ma:root="true" ma:fieldsID="967b5cf799b48a9167c3839bc547e036" ns3:_="" ns4:_="">
    <xsd:import namespace="9e745991-5738-4844-8f2e-f701fb0eead1"/>
    <xsd:import namespace="a8484bdb-5edc-4f98-b435-a637c4ba576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745991-5738-4844-8f2e-f701fb0eead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484bdb-5edc-4f98-b435-a637c4ba5761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39CA4FF-C4CD-4BAE-92F2-2A6CF1D11E98}"/>
</file>

<file path=customXml/itemProps2.xml><?xml version="1.0" encoding="utf-8"?>
<ds:datastoreItem xmlns:ds="http://schemas.openxmlformats.org/officeDocument/2006/customXml" ds:itemID="{38FB5AF3-79A9-47CF-9981-262CF983D34E}"/>
</file>

<file path=customXml/itemProps3.xml><?xml version="1.0" encoding="utf-8"?>
<ds:datastoreItem xmlns:ds="http://schemas.openxmlformats.org/officeDocument/2006/customXml" ds:itemID="{8B630147-AF21-42D5-AA62-F208C85A35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Rachel Linda Fox</dc:creator>
  <cp:keywords/>
  <dc:description/>
  <cp:lastModifiedBy/>
  <cp:revision/>
  <dcterms:created xsi:type="dcterms:W3CDTF">2020-02-14T22:38:40Z</dcterms:created>
  <dcterms:modified xsi:type="dcterms:W3CDTF">2020-05-05T03:49:56Z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0x0101004F37010D9901894D8DBCCEB99912F725</vt:lpwstr>
  </property>
</Properties>
</file>